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300" windowHeight="7695" activeTab="3"/>
  </bookViews>
  <sheets>
    <sheet name="Bieu1" sheetId="1" r:id="rId1"/>
    <sheet name="Bieu2" sheetId="2" r:id="rId2"/>
    <sheet name="Bieu3" sheetId="3" r:id="rId3"/>
    <sheet name="DM KH2018" sheetId="4" r:id="rId4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'Bieu2'!$F$1:$F$8</definedName>
    <definedName name="_xlnm._FilterDatabase" localSheetId="2" hidden="1">'Bieu3'!$F$1:$F$6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'Bieu1'!$A$1:$L$11</definedName>
    <definedName name="_xlnm.Print_Area" localSheetId="1">'Bieu2'!$A$1:$M$11</definedName>
    <definedName name="_xlnm.Print_Area" localSheetId="2">'Bieu3'!$A$1:$M$8</definedName>
    <definedName name="_xlnm.Print_Area" localSheetId="3">'DM KH2018'!$A$1:$K$49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 localSheetId="3">'DM KH2018'!$4:$12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<sst xmlns="http://schemas.openxmlformats.org/spreadsheetml/2006/main" count="278" uniqueCount="175">
  <si>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</si>
  <si>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</si>
  <si>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</si>
  <si>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</si>
  <si>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</si>
  <si>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</si>
  <si>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</si>
  <si>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</si>
  <si>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</si>
  <si>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</si>
  <si>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</si>
  <si>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</si>
  <si>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Trung tâm Điều hành chương trình chống ngập nước thành phố</t>
  </si>
  <si>
    <t>Dự án thành phần 1: Tiêu thoát nước và giải quyết ô nhiễm Kênh Tham Lương Bến Cát - Rạch Nước Lên (giai đoạn 2)</t>
  </si>
  <si>
    <t>13,77</t>
  </si>
  <si>
    <t>Một phần tờ số 26,42,43 Thới An
Một phần tờ số 69,70 Thạnh Xuân.
Một phần tờ số 46-49,53,54,60,61 An Phú Đông. Một phần tờ số 46 Thạnh Lộc</t>
  </si>
  <si>
    <t>An Phú Đông, Thạnh Lộc, Thạnh Xuân, Thới An</t>
  </si>
  <si>
    <t>13,77 (SON)</t>
  </si>
  <si>
    <t>Tân Chánh Hiệp</t>
  </si>
  <si>
    <t>Ban Bồi thường  Giải phóng mặt bằng Quận 12</t>
  </si>
  <si>
    <t>Ban Quản lý Đầu tư Xây dựng Công trình Quận 12</t>
  </si>
  <si>
    <t xml:space="preserve">Thửa số 141,142,143,144,146,150, 151,152,153,154, 164 tờ số 15 
</t>
  </si>
  <si>
    <t>Thạnh Xuân</t>
  </si>
  <si>
    <t>Tân Thới Hiệp</t>
  </si>
  <si>
    <t>Thạnh Lộc</t>
  </si>
  <si>
    <t>Hiệp Thành</t>
  </si>
  <si>
    <t>An Phú Đông</t>
  </si>
  <si>
    <t>Xây dựng hệ thống thoát nước QL1A(Lê thị Riêng - Ngă tư ga)</t>
  </si>
  <si>
    <t>3,74 (SON)</t>
  </si>
  <si>
    <t>1,37 (DGD)</t>
  </si>
  <si>
    <t>Thới An,
Thạnh Xuân,
Thạnh Lộc</t>
  </si>
  <si>
    <t>Một phần thửa 94,96,97,98,99 tờ số 67; 11 tờ 44; 139 tờ 38 Thới An
Một phần thửa 1 tờ số72; tờ 3273; 45 tờ 63; 96 tờ 62; 15 tờ 75; 81,82 tờ 58  Thạnh Xuân
Một phần thửa 54 tờ số32  Thạnh Lộc</t>
  </si>
  <si>
    <t>Dự án</t>
  </si>
  <si>
    <t>Thu hồi</t>
  </si>
  <si>
    <r>
      <t xml:space="preserve">Trường Trung học cơ sở Thạnh Xuân </t>
    </r>
  </si>
  <si>
    <t xml:space="preserve">Trường Trung học cơ sở Thạnh Xuân </t>
  </si>
  <si>
    <t>BIEU 3</t>
  </si>
  <si>
    <t>Đơn đăng ký số 606/TTCN-BQLĐT của Ban QLDA  thoát nước đô thị ngày 13/9/2016 về  KH 2017 
QĐ 5078/QĐ -SGTVT của Sở GTVT TP ngày 30/10/2015 về phê duyệt dự án đầu tư xây dựng hệ thống thoát nước QL1A(Lê thị Riêng - Ngă tư ga).  
QĐ 4826/QĐ-UBND ngày 16/09/2016 của UBND thành phố về giao kế đầu tư xây dựng cơ bản năm 2016( đợt 2).10 tỷ</t>
  </si>
  <si>
    <t>I</t>
  </si>
  <si>
    <t>II</t>
  </si>
  <si>
    <t>Chuyển tiếp KH2015, KH2016</t>
  </si>
  <si>
    <t>Diện tích</t>
  </si>
  <si>
    <t>Loại đất</t>
  </si>
  <si>
    <t xml:space="preserve">
0,54
2,09
4,83
0,42
5,89</t>
  </si>
  <si>
    <t xml:space="preserve">3,54
0,2  </t>
  </si>
  <si>
    <t xml:space="preserve">
DGT
CLN
SON
NTS
ODT</t>
  </si>
  <si>
    <t>CLN</t>
  </si>
  <si>
    <t xml:space="preserve">SON  
HNK  </t>
  </si>
  <si>
    <t xml:space="preserve">0,72
</t>
  </si>
  <si>
    <t xml:space="preserve">0,52
</t>
  </si>
  <si>
    <t>LUK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</si>
  <si>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</si>
  <si>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</si>
  <si>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</si>
  <si>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</si>
  <si>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</si>
  <si>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Danh mục lúa chuyển tiếp từ năm 2016 1 CT</t>
  </si>
  <si>
    <t>Thới An</t>
  </si>
  <si>
    <t>Đăng ký mới</t>
  </si>
  <si>
    <t>Tân Thới Nhất</t>
  </si>
  <si>
    <t>Chuyển tiếp KH2015</t>
  </si>
  <si>
    <t>DANH MỤC CÁC DỰ ÁN CẦN THU HỒI TRÌNH HỘI ĐỒNG NHÂN DÂN NĂM 2018</t>
  </si>
  <si>
    <t xml:space="preserve">Đính kèm Công văn số ............../UBND-TNMT ngày ....... tháng  11  năm  2017.  </t>
  </si>
  <si>
    <t>VB 1092/UBND-ĐTMT ngày 14/3/2014 của UBND TP chấp thuận địa điểm đầu tư.
NQ 122/NQ-HĐND ngày 09/12/16 của Hội đồng nhân đân thành phố về phê duyệt danh mục dự án thu hồi đất và có sử dụng đất lúa .</t>
  </si>
  <si>
    <t>NQ 122/NQ-HĐND ngày 09/12/16 của Hội đồng nhân đân thành phố về phê duyệt danh mục dự án thu hồi đất và có sử dụng đất lúa .  
QĐ 7006/QĐ-UBND ngày 30/12/2016 của UBND thành phố về giao kế đầu tư xây dựng cơ bản năm 2017( đợt 1) -1 tỷ</t>
  </si>
  <si>
    <t>Chuyển tiếp KH2017</t>
  </si>
  <si>
    <t>III</t>
  </si>
  <si>
    <t>NQ 122/NQ-HĐND ngày 09/12/16 của Hội đồng nhân đân thành phố về phê duyệt danh mục dự án thu hồi đất và có sử dụng đất lúa .  
QĐ 4826/QĐ-UBND ngày 16/09/2016 của UBND thành phố về giao kế đầu tư xây dựng cơ bản năm 2016( đợt 2)</t>
  </si>
  <si>
    <t>VB 1092/UBND-ĐTMT ngày 14/3/2014 của UBND TP chấp thuận địa điểm đầu tư.
NQ 122/NQ-HĐND ngày 09/12/16 của Hội đồng nhân đân thành phố về phê duyệt danh mục dự án thu hồi đất và có sử dụng đất lúa .
QĐ 4826/QĐ-UBND ngày 16/09/2016 của UBND thành phố về giao kế đầu tư xây dựng cơ bản năm 2016( đợt 2)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</si>
  <si>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</si>
  <si>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</si>
  <si>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</si>
  <si>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</si>
  <si>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</si>
  <si>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</si>
  <si>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</si>
  <si>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</si>
  <si>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>Chuyển tiếp từ  năm 2015</t>
  </si>
  <si>
    <t>VB 1092/UBND-ĐTMT ngày 14/3/2014 của UBND TP chấp thuận địa điểm đầu tư.
NQ 122/NQ-HĐND ngày 09/12/2016 của Hội đồng nhân đân thành phố về phê duyệt danh mục dự án thu hồi đất và có sử dụng đất lúa .
QĐ 4826/QĐ-UBND ngày 16/09/2016 của UBND thành phố về giao kế đầu tư xây dựng cơ bản năm 2016( đợt 2)</t>
  </si>
  <si>
    <t xml:space="preserve">
0,54(DGT)
2,09(CLN)
4,83(SON)
0,42(NTS)
5,89(ODT)</t>
  </si>
  <si>
    <t>NQ 122/NQ-HĐND ngày 09/12/2016 của Hội đồng nhân đân thành phố về phê duyệt danh mục dự án thu hồi đất và có sử dụng đất lúa .  
QĐ 4826/QĐ-UBND ngày 16/09/2016 của UBND thành phố về giao kế đầu tư xây dựng cơ bản năm 2016( đợt 2)</t>
  </si>
  <si>
    <t xml:space="preserve">3,54(DGT)  0,2(HNK)  </t>
  </si>
  <si>
    <t>3,74 (DGT)</t>
  </si>
  <si>
    <t>II. Các công trình, dự án cấp huyện</t>
  </si>
  <si>
    <t>II.1. Công trình, dự án do Hội đồng nhân dân cấp Tỉnh chấp thuận mà phải thu hồi đất</t>
  </si>
  <si>
    <t>Trường Trung học cơ sở Thạnh Xuân</t>
  </si>
  <si>
    <t>1,01(CLN)</t>
  </si>
  <si>
    <t>1,01 (DGD)</t>
  </si>
  <si>
    <t>II.2. Khu vực cần chuyển mục đích sử dụng đất để thực hiện việc nhận chuyển nhượng, thuê quyền sử dụng đất, nhận góp vỗn bằng quyền sử dụng đất</t>
  </si>
  <si>
    <t>a. Danh mục dự án có vốn từ ngân sách nhà nước</t>
  </si>
  <si>
    <t>Đông Hưng Thuận</t>
  </si>
  <si>
    <t>Hiệp Thành</t>
  </si>
  <si>
    <t>Trung Mỹ Tây</t>
  </si>
  <si>
    <t>Trường mầm non Thạnh Xuân</t>
  </si>
  <si>
    <t>QĐ 4826/QĐ-UBND của UBND TP ngày 16/8/2016 về giao vốn đầu tư xây dựng cơ bản năm 2016:100 triệu .</t>
  </si>
  <si>
    <t xml:space="preserve">
0,25 (HNK)</t>
  </si>
  <si>
    <t>0,25 (DGD)</t>
  </si>
  <si>
    <t>Quyết định số 6821/QĐ-UBND ngày 29/12/2016 của UBND TP về chấp thuận chủ trương đầu tư các dự án đầu tư công nhóm C; Quyết định số 7006/QĐ-UBND ngày 30/12/2016 của UBND TP về giao kế hoạch đầu tư công năm 2017</t>
  </si>
  <si>
    <t>Trạm rác ép kín phường Thạnh Xuân</t>
  </si>
  <si>
    <t>Thửa số 103, tờ 28</t>
  </si>
  <si>
    <t>Thạnh Xuân</t>
  </si>
  <si>
    <t xml:space="preserve">
0,11 (HNK)</t>
  </si>
  <si>
    <t>0,11 (DRA)</t>
  </si>
  <si>
    <t>b.  Danh mục dự án dùng vốn ngoài ngân sách nhà nước</t>
  </si>
  <si>
    <t>c. Đấu giá quyền sử dụng đất</t>
  </si>
  <si>
    <t>c.1. Danh mục đã được UBND TP phê duyệt giá khởi điểm</t>
  </si>
  <si>
    <t xml:space="preserve">Đất công </t>
  </si>
  <si>
    <t>MPT 40, tờ số 64</t>
  </si>
  <si>
    <t>QĐ 65/UBND-TM của UBND thành phố ngày 7/1/2011 về phê duyệt phương án xử lý tổng thể sắp xếp nhà, đất của UBND Q12 theo QĐ số 09/2007/QĐ-TTg của Thủ tướng Chính phủ</t>
  </si>
  <si>
    <t>ODT (0,05)</t>
  </si>
  <si>
    <t>680, DT phù hợp quy hoạch 509, 8</t>
  </si>
  <si>
    <t>Đất công</t>
  </si>
  <si>
    <t>c.2. Danh mục đã trình sở tài chính thẩm định chứng thư</t>
  </si>
  <si>
    <t>ODT (0,01)</t>
  </si>
  <si>
    <t>BĐH khu phố 3 (cũ), phường Thạnh Xuân</t>
  </si>
  <si>
    <t>Không số, KP3</t>
  </si>
  <si>
    <t>0,004(DSH)
0,015(DGT)</t>
  </si>
  <si>
    <t>ODT (0,004)</t>
  </si>
  <si>
    <t>199,2 DT phù hợp QH: 37,1</t>
  </si>
  <si>
    <t>MPT 08, tờ 37
KP1</t>
  </si>
  <si>
    <t>0,1(ODT)</t>
  </si>
  <si>
    <t>ODT (0,1)</t>
  </si>
  <si>
    <t>MPT 48, tờ bản đồ số 66, khu phố 1,</t>
  </si>
  <si>
    <t>0,01(ODT)
0,003(SON)</t>
  </si>
  <si>
    <t>127,9 ( Diện tích phù hợp QH dân cư: 112m2)</t>
  </si>
  <si>
    <t>c.3. Danh mục thuê tư vấn thẩm định giá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</si>
  <si>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</si>
  <si>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</si>
  <si>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</si>
  <si>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</si>
  <si>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</si>
  <si>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</si>
  <si>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</si>
  <si>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</si>
  <si>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</si>
  <si>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</si>
  <si>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</si>
  <si>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</si>
  <si>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</si>
  <si>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</si>
  <si>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</si>
  <si>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</si>
  <si>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</si>
  <si>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</si>
  <si>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</si>
  <si>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</si>
  <si>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</si>
  <si>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</si>
  <si>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</si>
  <si>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</si>
  <si>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</si>
  <si>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</si>
  <si>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</si>
  <si>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</si>
  <si>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</si>
  <si>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</si>
  <si>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Chuyển tiếp từ năm 2017</t>
  </si>
  <si>
    <t>Khu nhà ở Gò Sao-Wincity Thạnh Xuân</t>
  </si>
  <si>
    <t>Công ty TNHH MTV đầu tư  Gia Cư</t>
  </si>
  <si>
    <t>Thứa số147 tờ số 65</t>
  </si>
  <si>
    <t>QĐ908/QĐ-UBND-ĐT của UBND Q12 ngày 15/5/2014 về phê duyệt đồ án quy hoạch chi tiết tỷ lệ 1/500</t>
  </si>
  <si>
    <t>PHỤ LỤC 1</t>
  </si>
  <si>
    <t>Danh mục thu hồi chuyển tiếp từ năm 2015(2 CT)</t>
  </si>
  <si>
    <t>Danh mục thu hồi chuyển tiếp từ năm 2016(0 CT)</t>
  </si>
  <si>
    <t>Danh mục thu hồi  chuyển tiếp từ năm 2017(1 CT)</t>
  </si>
  <si>
    <t>PHỤ LỤC 2</t>
  </si>
  <si>
    <t>Danh mục lúa chuyển tiếp từ năm 2015 (1 CT)</t>
  </si>
  <si>
    <t>Danh mục lúa chuyển tiếp từ năm 2016 (0 CT)</t>
  </si>
  <si>
    <t>Danh mục lúa chuyển tiếp từ năm 2017 (1 CT)</t>
  </si>
  <si>
    <t>Danh mục lúa năm 2018 (0 CT)</t>
  </si>
  <si>
    <t>PHỤ LỤC 3</t>
  </si>
  <si>
    <t>DANH MỤC CÔNG TRÌNH, DỰ ÁN CHUYỂN MỤC ĐÍCH NĂM 2018</t>
  </si>
  <si>
    <t>8,62 (ODT)</t>
  </si>
  <si>
    <t>0,05 (ODT)
0,02 (DGT)</t>
  </si>
  <si>
    <t>Một phần thửa số87,86, 69 tờ 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</si>
</sst>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Calibri Light"/>
      <family val="1"/>
    </font>
    <font>
      <sz val="15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32" borderId="7" applyNumberFormat="0" applyFont="0" applyAlignment="0" applyProtection="0"/>
    <xf numFmtId="0" fontId="54" fillId="27" borderId="8" applyNumberFormat="0" applyAlignment="0" applyProtection="0"/>
    <xf numFmtId="9" fontId="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11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7" fillId="0" borderId="10" xfId="58" applyNumberFormat="1" applyFont="1" applyFill="1" applyBorder="1" applyAlignment="1">
      <alignment horizontal="center" vertical="center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right" vertical="center" wrapText="1"/>
      <protection/>
    </xf>
    <xf numFmtId="2" fontId="7" fillId="0" borderId="10" xfId="58" applyNumberFormat="1" applyFont="1" applyFill="1" applyBorder="1" applyAlignment="1">
      <alignment horizontal="right" vertical="center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right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7" fillId="0" borderId="10" xfId="58" applyNumberFormat="1" applyFont="1" applyFill="1" applyBorder="1" applyAlignment="1">
      <alignment horizontal="right" vertical="center" wrapText="1"/>
      <protection/>
    </xf>
    <xf numFmtId="0" fontId="6" fillId="0" borderId="0" xfId="58" applyFont="1" applyFill="1" applyAlignment="1">
      <alignment horizontal="center" wrapText="1"/>
      <protection/>
    </xf>
    <xf numFmtId="0" fontId="58" fillId="0" borderId="10" xfId="58" applyFont="1" applyFill="1" applyBorder="1" applyAlignment="1">
      <alignment horizontal="center" vertical="center" wrapText="1"/>
      <protection/>
    </xf>
    <xf numFmtId="0" fontId="58" fillId="0" borderId="10" xfId="58" applyFont="1" applyFill="1" applyBorder="1" applyAlignment="1">
      <alignment horizontal="center" vertical="center"/>
      <protection/>
    </xf>
    <xf numFmtId="0" fontId="58" fillId="0" borderId="10" xfId="58" applyFont="1" applyFill="1" applyBorder="1" applyAlignment="1">
      <alignment horizontal="left" vertical="center" wrapText="1"/>
      <protection/>
    </xf>
    <xf numFmtId="0" fontId="58" fillId="0" borderId="10" xfId="58" applyNumberFormat="1" applyFont="1" applyFill="1" applyBorder="1" applyAlignment="1">
      <alignment horizontal="center" vertical="center" wrapText="1"/>
      <protection/>
    </xf>
    <xf numFmtId="0" fontId="58" fillId="0" borderId="10" xfId="58" applyFont="1" applyFill="1" applyBorder="1" applyAlignment="1">
      <alignment vertical="center" wrapText="1"/>
      <protection/>
    </xf>
    <xf numFmtId="0" fontId="59" fillId="0" borderId="0" xfId="58" applyFont="1" applyFill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58" fillId="0" borderId="10" xfId="58" applyNumberFormat="1" applyFont="1" applyFill="1" applyBorder="1" applyAlignment="1">
      <alignment horizontal="center" vertical="center"/>
      <protection/>
    </xf>
    <xf numFmtId="2" fontId="58" fillId="0" borderId="10" xfId="58" applyNumberFormat="1" applyFont="1" applyFill="1" applyBorder="1" applyAlignment="1">
      <alignment horizontal="center" vertical="center" wrapText="1"/>
      <protection/>
    </xf>
    <xf numFmtId="11" fontId="58" fillId="0" borderId="10" xfId="58" applyNumberFormat="1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8" xfId="57" applyNumberFormat="1" applyFont="1" applyFill="1" applyBorder="1" applyAlignment="1">
      <alignment horizontal="center" vertical="center" wrapText="1"/>
      <protection/>
    </xf>
    <xf numFmtId="172" fontId="5" fillId="0" borderId="2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0" fontId="36" fillId="0" borderId="0" xfId="57" applyFont="1" applyFill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1" fontId="14" fillId="0" borderId="18" xfId="57" applyNumberFormat="1" applyFont="1" applyFill="1" applyBorder="1" applyAlignment="1">
      <alignment horizontal="left" vertical="center" wrapText="1"/>
      <protection/>
    </xf>
    <xf numFmtId="1" fontId="14" fillId="0" borderId="19" xfId="57" applyNumberFormat="1" applyFont="1" applyFill="1" applyBorder="1" applyAlignment="1">
      <alignment horizontal="left" vertical="center" wrapText="1"/>
      <protection/>
    </xf>
    <xf numFmtId="1" fontId="14" fillId="0" borderId="20" xfId="57" applyNumberFormat="1" applyFont="1" applyFill="1" applyBorder="1" applyAlignment="1">
      <alignment horizontal="left" vertical="center" wrapText="1"/>
      <protection/>
    </xf>
    <xf numFmtId="1" fontId="5" fillId="0" borderId="20" xfId="57" applyNumberFormat="1" applyFont="1" applyFill="1" applyBorder="1" applyAlignment="1">
      <alignment horizontal="left" vertical="center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0" fontId="60" fillId="0" borderId="0" xfId="58" applyFont="1" applyFill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3"/>
    </sheetView>
  </sheetViews>
  <sheetFormatPr defaultColWidth="9.00390625" defaultRowHeight="14.25"/>
  <cols>
    <col min="1" max="1" width="6.25390625" style="13" customWidth="1"/>
    <col min="2" max="2" width="23.875" style="1" customWidth="1"/>
    <col min="3" max="3" width="16.25390625" style="1" customWidth="1"/>
    <col min="4" max="4" width="5.75390625" style="14" customWidth="1"/>
    <col min="5" max="5" width="4.375" style="14" customWidth="1"/>
    <col min="6" max="6" width="25.125" style="14" customWidth="1"/>
    <col min="7" max="7" width="12.625" style="1" customWidth="1"/>
    <col min="8" max="8" width="41.00390625" style="1" customWidth="1"/>
    <col min="9" max="9" width="6.75390625" style="14" customWidth="1"/>
    <col min="10" max="10" width="7.25390625" style="14" customWidth="1"/>
    <col min="11" max="11" width="6.875" style="14" customWidth="1"/>
    <col min="12" max="12" width="9.75390625" style="15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 customHeight="1">
      <c r="A1" s="70" t="s">
        <v>161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5" customHeight="1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1"/>
    </row>
    <row r="4" spans="1:12" s="2" customFormat="1" ht="42.75" customHeight="1">
      <c r="A4" s="72" t="s">
        <v>0</v>
      </c>
      <c r="B4" s="69" t="s">
        <v>1</v>
      </c>
      <c r="C4" s="69" t="s">
        <v>2</v>
      </c>
      <c r="D4" s="67" t="s">
        <v>3</v>
      </c>
      <c r="E4" s="68"/>
      <c r="F4" s="69" t="s">
        <v>4</v>
      </c>
      <c r="G4" s="69"/>
      <c r="H4" s="65" t="s">
        <v>5</v>
      </c>
      <c r="I4" s="73" t="s">
        <v>6</v>
      </c>
      <c r="J4" s="73"/>
      <c r="K4" s="69" t="s">
        <v>8</v>
      </c>
      <c r="L4" s="65" t="s">
        <v>9</v>
      </c>
    </row>
    <row r="5" spans="1:12" s="2" customFormat="1" ht="42" customHeight="1">
      <c r="A5" s="72"/>
      <c r="B5" s="69"/>
      <c r="C5" s="69"/>
      <c r="D5" s="17" t="s">
        <v>32</v>
      </c>
      <c r="E5" s="17" t="s">
        <v>33</v>
      </c>
      <c r="F5" s="3" t="s">
        <v>10</v>
      </c>
      <c r="G5" s="3" t="s">
        <v>11</v>
      </c>
      <c r="H5" s="66"/>
      <c r="I5" s="19" t="s">
        <v>41</v>
      </c>
      <c r="J5" s="19" t="s">
        <v>42</v>
      </c>
      <c r="K5" s="69"/>
      <c r="L5" s="66"/>
    </row>
    <row r="6" spans="1:12" s="2" customFormat="1" ht="16.5" customHeight="1">
      <c r="A6" s="16" t="s">
        <v>38</v>
      </c>
      <c r="B6" s="62" t="s">
        <v>162</v>
      </c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ht="76.5">
      <c r="A7" s="4">
        <v>3</v>
      </c>
      <c r="B7" s="5" t="s">
        <v>13</v>
      </c>
      <c r="C7" s="5" t="s">
        <v>12</v>
      </c>
      <c r="D7" s="7" t="s">
        <v>14</v>
      </c>
      <c r="E7" s="7">
        <f>13.77-4.83-0.54</f>
        <v>8.399999999999999</v>
      </c>
      <c r="F7" s="6" t="s">
        <v>15</v>
      </c>
      <c r="G7" s="6" t="s">
        <v>16</v>
      </c>
      <c r="H7" s="8" t="s">
        <v>63</v>
      </c>
      <c r="I7" s="6" t="s">
        <v>43</v>
      </c>
      <c r="J7" s="6" t="s">
        <v>45</v>
      </c>
      <c r="K7" s="7" t="s">
        <v>17</v>
      </c>
      <c r="L7" s="5" t="s">
        <v>60</v>
      </c>
    </row>
    <row r="8" spans="1:12" ht="76.5">
      <c r="A8" s="4">
        <v>7</v>
      </c>
      <c r="B8" s="5" t="s">
        <v>34</v>
      </c>
      <c r="C8" s="5" t="s">
        <v>19</v>
      </c>
      <c r="D8" s="10">
        <v>1.37</v>
      </c>
      <c r="E8" s="10">
        <v>1.37</v>
      </c>
      <c r="F8" s="11" t="s">
        <v>21</v>
      </c>
      <c r="G8" s="4" t="s">
        <v>22</v>
      </c>
      <c r="H8" s="8" t="s">
        <v>64</v>
      </c>
      <c r="I8" s="6">
        <v>1.37</v>
      </c>
      <c r="J8" s="6" t="s">
        <v>46</v>
      </c>
      <c r="K8" s="7" t="s">
        <v>29</v>
      </c>
      <c r="L8" s="5" t="s">
        <v>60</v>
      </c>
    </row>
    <row r="9" spans="1:12" s="2" customFormat="1" ht="16.5" customHeight="1">
      <c r="A9" s="16" t="s">
        <v>39</v>
      </c>
      <c r="B9" s="62" t="s">
        <v>163</v>
      </c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s="2" customFormat="1" ht="16.5" customHeight="1">
      <c r="A10" s="16" t="s">
        <v>66</v>
      </c>
      <c r="B10" s="62" t="s">
        <v>164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1:12" ht="102">
      <c r="A11" s="4">
        <v>14</v>
      </c>
      <c r="B11" s="5" t="s">
        <v>27</v>
      </c>
      <c r="C11" s="5" t="s">
        <v>12</v>
      </c>
      <c r="D11" s="18">
        <f>3.735</f>
        <v>3.735</v>
      </c>
      <c r="E11" s="18">
        <f>3.735-3.535</f>
        <v>0.19999999999999973</v>
      </c>
      <c r="F11" s="6" t="s">
        <v>31</v>
      </c>
      <c r="G11" s="6" t="s">
        <v>30</v>
      </c>
      <c r="H11" s="5" t="s">
        <v>37</v>
      </c>
      <c r="I11" s="6" t="s">
        <v>44</v>
      </c>
      <c r="J11" s="6" t="s">
        <v>47</v>
      </c>
      <c r="K11" s="7" t="s">
        <v>28</v>
      </c>
      <c r="L11" s="5" t="s">
        <v>65</v>
      </c>
    </row>
  </sheetData>
  <sheetProtection/>
  <mergeCells count="15">
    <mergeCell ref="A1:L1"/>
    <mergeCell ref="A2:L2"/>
    <mergeCell ref="A4:A5"/>
    <mergeCell ref="B4:B5"/>
    <mergeCell ref="I4:J4"/>
    <mergeCell ref="C4:C5"/>
    <mergeCell ref="F4:G4"/>
    <mergeCell ref="A3:L3"/>
    <mergeCell ref="B6:L6"/>
    <mergeCell ref="B10:L10"/>
    <mergeCell ref="H4:H5"/>
    <mergeCell ref="D4:E4"/>
    <mergeCell ref="K4:K5"/>
    <mergeCell ref="L4:L5"/>
    <mergeCell ref="B9:L9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M2"/>
    </sheetView>
  </sheetViews>
  <sheetFormatPr defaultColWidth="9.00390625" defaultRowHeight="14.25"/>
  <cols>
    <col min="1" max="1" width="6.25390625" style="13" customWidth="1"/>
    <col min="2" max="2" width="23.75390625" style="1" customWidth="1"/>
    <col min="3" max="3" width="18.125" style="1" customWidth="1"/>
    <col min="4" max="4" width="4.75390625" style="22" customWidth="1"/>
    <col min="5" max="5" width="23.00390625" style="14" customWidth="1"/>
    <col min="6" max="6" width="12.25390625" style="1" customWidth="1"/>
    <col min="7" max="7" width="35.75390625" style="1" customWidth="1"/>
    <col min="8" max="8" width="5.875" style="14" customWidth="1"/>
    <col min="9" max="9" width="6.00390625" style="14" customWidth="1"/>
    <col min="10" max="10" width="4.75390625" style="26" customWidth="1"/>
    <col min="11" max="11" width="5.00390625" style="14" customWidth="1"/>
    <col min="12" max="12" width="9.875" style="26" customWidth="1"/>
    <col min="13" max="13" width="10.50390625" style="15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 customHeight="1">
      <c r="A1" s="70" t="s">
        <v>165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customHeight="1">
      <c r="A2" s="71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28" customFormat="1" ht="38.25" customHeight="1">
      <c r="A4" s="72" t="s">
        <v>0</v>
      </c>
      <c r="B4" s="69" t="s">
        <v>1</v>
      </c>
      <c r="C4" s="69" t="s">
        <v>2</v>
      </c>
      <c r="D4" s="73" t="s">
        <v>3</v>
      </c>
      <c r="E4" s="69" t="s">
        <v>4</v>
      </c>
      <c r="F4" s="69"/>
      <c r="G4" s="65" t="s">
        <v>5</v>
      </c>
      <c r="H4" s="73" t="s">
        <v>6</v>
      </c>
      <c r="I4" s="73"/>
      <c r="J4" s="75" t="s">
        <v>7</v>
      </c>
      <c r="K4" s="76"/>
      <c r="L4" s="69" t="s">
        <v>8</v>
      </c>
      <c r="M4" s="65" t="s">
        <v>9</v>
      </c>
    </row>
    <row r="5" spans="1:13" s="28" customFormat="1" ht="42" customHeight="1">
      <c r="A5" s="72"/>
      <c r="B5" s="69"/>
      <c r="C5" s="69"/>
      <c r="D5" s="73"/>
      <c r="E5" s="3" t="s">
        <v>10</v>
      </c>
      <c r="F5" s="3" t="s">
        <v>11</v>
      </c>
      <c r="G5" s="66"/>
      <c r="H5" s="19" t="s">
        <v>41</v>
      </c>
      <c r="I5" s="19" t="s">
        <v>42</v>
      </c>
      <c r="J5" s="19" t="s">
        <v>41</v>
      </c>
      <c r="K5" s="19" t="s">
        <v>42</v>
      </c>
      <c r="L5" s="69"/>
      <c r="M5" s="66"/>
    </row>
    <row r="6" spans="1:13" s="2" customFormat="1" ht="16.5" customHeight="1">
      <c r="A6" s="16" t="s">
        <v>38</v>
      </c>
      <c r="B6" s="62" t="s">
        <v>166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3" ht="76.5">
      <c r="A7" s="4">
        <v>6</v>
      </c>
      <c r="B7" s="5" t="s">
        <v>35</v>
      </c>
      <c r="C7" s="5" t="s">
        <v>19</v>
      </c>
      <c r="D7" s="21">
        <v>1.37</v>
      </c>
      <c r="E7" s="11" t="s">
        <v>21</v>
      </c>
      <c r="F7" s="4" t="s">
        <v>22</v>
      </c>
      <c r="G7" s="8" t="s">
        <v>67</v>
      </c>
      <c r="H7" s="6">
        <v>1.37</v>
      </c>
      <c r="I7" s="6" t="s">
        <v>46</v>
      </c>
      <c r="J7" s="20" t="s">
        <v>48</v>
      </c>
      <c r="K7" s="9" t="s">
        <v>50</v>
      </c>
      <c r="L7" s="27" t="s">
        <v>29</v>
      </c>
      <c r="M7" s="5" t="s">
        <v>60</v>
      </c>
    </row>
    <row r="8" spans="1:13" s="2" customFormat="1" ht="16.5" customHeight="1">
      <c r="A8" s="16" t="s">
        <v>38</v>
      </c>
      <c r="B8" s="62" t="s">
        <v>167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s="2" customFormat="1" ht="16.5" customHeight="1">
      <c r="A9" s="16" t="s">
        <v>38</v>
      </c>
      <c r="B9" s="62" t="s">
        <v>168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102">
      <c r="A10" s="4">
        <v>9</v>
      </c>
      <c r="B10" s="5" t="s">
        <v>13</v>
      </c>
      <c r="C10" s="5" t="s">
        <v>12</v>
      </c>
      <c r="D10" s="20">
        <v>13.77</v>
      </c>
      <c r="E10" s="6" t="s">
        <v>15</v>
      </c>
      <c r="F10" s="6" t="s">
        <v>16</v>
      </c>
      <c r="G10" s="8" t="s">
        <v>68</v>
      </c>
      <c r="H10" s="6" t="s">
        <v>43</v>
      </c>
      <c r="I10" s="6" t="s">
        <v>45</v>
      </c>
      <c r="J10" s="25" t="s">
        <v>49</v>
      </c>
      <c r="K10" s="12" t="s">
        <v>50</v>
      </c>
      <c r="L10" s="27" t="s">
        <v>17</v>
      </c>
      <c r="M10" s="5" t="s">
        <v>40</v>
      </c>
    </row>
    <row r="11" spans="1:13" s="2" customFormat="1" ht="16.5" customHeight="1">
      <c r="A11" s="16" t="s">
        <v>38</v>
      </c>
      <c r="B11" s="62" t="s">
        <v>169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</row>
  </sheetData>
  <sheetProtection/>
  <autoFilter ref="F1:F8"/>
  <mergeCells count="17">
    <mergeCell ref="B11:M11"/>
    <mergeCell ref="B9:M9"/>
    <mergeCell ref="A1:M1"/>
    <mergeCell ref="A2:M2"/>
    <mergeCell ref="A3:M3"/>
    <mergeCell ref="A4:A5"/>
    <mergeCell ref="B4:B5"/>
    <mergeCell ref="C4:C5"/>
    <mergeCell ref="D4:D5"/>
    <mergeCell ref="E4:F4"/>
    <mergeCell ref="B8:M8"/>
    <mergeCell ref="G4:G5"/>
    <mergeCell ref="L4:L5"/>
    <mergeCell ref="M4:M5"/>
    <mergeCell ref="H4:I4"/>
    <mergeCell ref="J4:K4"/>
    <mergeCell ref="B6:M6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IV7"/>
    </sheetView>
  </sheetViews>
  <sheetFormatPr defaultColWidth="9.00390625" defaultRowHeight="14.25"/>
  <cols>
    <col min="1" max="1" width="5.25390625" style="13" customWidth="1"/>
    <col min="2" max="2" width="34.875" style="1" customWidth="1"/>
    <col min="3" max="3" width="22.125" style="1" customWidth="1"/>
    <col min="4" max="4" width="8.125" style="14" customWidth="1"/>
    <col min="5" max="5" width="35.625" style="14" customWidth="1"/>
    <col min="6" max="6" width="16.00390625" style="1" customWidth="1"/>
    <col min="7" max="7" width="57.875" style="1" customWidth="1"/>
    <col min="8" max="8" width="10.00390625" style="14" customWidth="1"/>
    <col min="9" max="9" width="10.125" style="14" customWidth="1"/>
    <col min="10" max="10" width="7.875" style="14" customWidth="1"/>
    <col min="11" max="11" width="8.75390625" style="14" customWidth="1"/>
    <col min="12" max="12" width="12.00390625" style="14" bestFit="1" customWidth="1"/>
    <col min="13" max="13" width="8.625" style="15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2" customFormat="1" ht="42.75" customHeight="1">
      <c r="A4" s="72" t="s">
        <v>0</v>
      </c>
      <c r="B4" s="69" t="s">
        <v>1</v>
      </c>
      <c r="C4" s="69" t="s">
        <v>2</v>
      </c>
      <c r="D4" s="77" t="s">
        <v>51</v>
      </c>
      <c r="E4" s="69" t="s">
        <v>4</v>
      </c>
      <c r="F4" s="69"/>
      <c r="G4" s="65" t="s">
        <v>52</v>
      </c>
      <c r="H4" s="73" t="s">
        <v>53</v>
      </c>
      <c r="I4" s="73"/>
      <c r="J4" s="75" t="s">
        <v>54</v>
      </c>
      <c r="K4" s="76"/>
      <c r="L4" s="69" t="s">
        <v>55</v>
      </c>
      <c r="M4" s="65" t="s">
        <v>9</v>
      </c>
    </row>
    <row r="5" spans="1:13" s="2" customFormat="1" ht="42" customHeight="1">
      <c r="A5" s="72"/>
      <c r="B5" s="69"/>
      <c r="C5" s="69"/>
      <c r="D5" s="77"/>
      <c r="E5" s="3" t="s">
        <v>10</v>
      </c>
      <c r="F5" s="3" t="s">
        <v>11</v>
      </c>
      <c r="G5" s="66"/>
      <c r="H5" s="19" t="s">
        <v>41</v>
      </c>
      <c r="I5" s="19" t="s">
        <v>42</v>
      </c>
      <c r="J5" s="19" t="s">
        <v>41</v>
      </c>
      <c r="K5" s="19" t="s">
        <v>42</v>
      </c>
      <c r="L5" s="69"/>
      <c r="M5" s="66"/>
    </row>
    <row r="6" spans="1:13" s="2" customFormat="1" ht="16.5" customHeight="1">
      <c r="A6" s="16" t="s">
        <v>38</v>
      </c>
      <c r="B6" s="62" t="s">
        <v>56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</sheetData>
  <sheetProtection/>
  <autoFilter ref="F1:F6"/>
  <mergeCells count="14">
    <mergeCell ref="G4:G5"/>
    <mergeCell ref="B6:M6"/>
    <mergeCell ref="L4:L5"/>
    <mergeCell ref="M4:M5"/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4.25"/>
  <cols>
    <col min="1" max="1" width="4.625" style="13" customWidth="1"/>
    <col min="2" max="2" width="18.875" style="1" customWidth="1"/>
    <col min="3" max="3" width="15.00390625" style="1" customWidth="1"/>
    <col min="4" max="4" width="6.125" style="14" customWidth="1"/>
    <col min="5" max="5" width="16.125" style="14" customWidth="1"/>
    <col min="6" max="6" width="10.00390625" style="1" customWidth="1"/>
    <col min="7" max="7" width="31.50390625" style="1" customWidth="1"/>
    <col min="8" max="8" width="7.00390625" style="14" customWidth="1"/>
    <col min="9" max="9" width="5.75390625" style="14" customWidth="1"/>
    <col min="10" max="10" width="8.125" style="14" customWidth="1"/>
    <col min="11" max="11" width="7.875" style="15" customWidth="1"/>
    <col min="12" max="16384" width="9.00390625" style="1" customWidth="1"/>
  </cols>
  <sheetData>
    <row r="1" spans="1:11" ht="16.5" customHeight="1">
      <c r="A1" s="70" t="s">
        <v>170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5" customHeight="1">
      <c r="A2" s="80" t="s">
        <v>171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6" s="2" customFormat="1" ht="31.5" customHeight="1">
      <c r="A4" s="72" t="s">
        <v>0</v>
      </c>
      <c r="B4" s="69" t="s">
        <v>1</v>
      </c>
      <c r="C4" s="69" t="s">
        <v>2</v>
      </c>
      <c r="D4" s="77" t="s">
        <v>3</v>
      </c>
      <c r="E4" s="69" t="s">
        <v>4</v>
      </c>
      <c r="F4" s="69"/>
      <c r="G4" s="65" t="s">
        <v>5</v>
      </c>
      <c r="H4" s="73" t="s">
        <v>6</v>
      </c>
      <c r="I4" s="73" t="s">
        <v>7</v>
      </c>
      <c r="J4" s="69" t="s">
        <v>8</v>
      </c>
      <c r="K4" s="65" t="s">
        <v>9</v>
      </c>
      <c r="L4" s="87"/>
      <c r="M4" s="87"/>
      <c r="N4" s="87"/>
      <c r="O4" s="87"/>
      <c r="P4" s="87"/>
    </row>
    <row r="5" spans="1:16" s="2" customFormat="1" ht="42" customHeight="1">
      <c r="A5" s="72"/>
      <c r="B5" s="69"/>
      <c r="C5" s="69"/>
      <c r="D5" s="77"/>
      <c r="E5" s="3" t="s">
        <v>10</v>
      </c>
      <c r="F5" s="3" t="s">
        <v>11</v>
      </c>
      <c r="G5" s="66"/>
      <c r="H5" s="73"/>
      <c r="I5" s="73"/>
      <c r="J5" s="69"/>
      <c r="K5" s="66"/>
      <c r="L5" s="87"/>
      <c r="M5" s="87"/>
      <c r="N5" s="87"/>
      <c r="O5" s="87"/>
      <c r="P5" s="87"/>
    </row>
    <row r="6" spans="1:16" s="2" customFormat="1" ht="16.5" customHeight="1">
      <c r="A6" s="16"/>
      <c r="B6" s="3"/>
      <c r="C6" s="3"/>
      <c r="D6" s="24"/>
      <c r="E6" s="3"/>
      <c r="F6" s="3"/>
      <c r="G6" s="23"/>
      <c r="H6" s="19"/>
      <c r="I6" s="19"/>
      <c r="J6" s="3"/>
      <c r="K6" s="23"/>
      <c r="L6" s="87"/>
      <c r="M6" s="87"/>
      <c r="N6" s="87"/>
      <c r="O6" s="87"/>
      <c r="P6" s="87"/>
    </row>
    <row r="7" spans="1:16" s="2" customFormat="1" ht="19.5" customHeight="1" hidden="1">
      <c r="A7" s="78" t="s">
        <v>71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87"/>
      <c r="M7" s="87"/>
      <c r="N7" s="87"/>
      <c r="O7" s="87"/>
      <c r="P7" s="87"/>
    </row>
    <row r="8" spans="1:16" s="2" customFormat="1" ht="19.5" customHeight="1" hidden="1">
      <c r="A8" s="78" t="s">
        <v>72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7"/>
      <c r="M8" s="87"/>
      <c r="N8" s="87"/>
      <c r="O8" s="87"/>
      <c r="P8" s="87"/>
    </row>
    <row r="9" spans="1:16" s="2" customFormat="1" ht="19.5" customHeight="1" hidden="1">
      <c r="A9" s="78" t="s">
        <v>73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7"/>
      <c r="M9" s="87"/>
      <c r="N9" s="87"/>
      <c r="O9" s="87"/>
      <c r="P9" s="87"/>
    </row>
    <row r="10" spans="1:16" s="2" customFormat="1" ht="19.5" customHeight="1" hidden="1">
      <c r="A10" s="78" t="s">
        <v>74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7"/>
      <c r="M10" s="87"/>
      <c r="N10" s="87"/>
      <c r="O10" s="87"/>
      <c r="P10" s="87"/>
    </row>
    <row r="11" spans="1:16" s="2" customFormat="1" ht="19.5" customHeight="1" hidden="1">
      <c r="A11" s="78" t="s">
        <v>75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7"/>
      <c r="M11" s="87"/>
      <c r="N11" s="87"/>
      <c r="O11" s="87"/>
      <c r="P11" s="87"/>
    </row>
    <row r="12" spans="1:16" s="2" customFormat="1" ht="19.5" customHeight="1" hidden="1">
      <c r="A12" s="78" t="s">
        <v>76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7"/>
      <c r="M12" s="87"/>
      <c r="N12" s="87"/>
      <c r="O12" s="87"/>
      <c r="P12" s="87"/>
    </row>
    <row r="13" spans="1:11" s="34" customFormat="1" ht="140.25" hidden="1">
      <c r="A13" s="30">
        <v>3</v>
      </c>
      <c r="B13" s="31" t="s">
        <v>13</v>
      </c>
      <c r="C13" s="31" t="s">
        <v>12</v>
      </c>
      <c r="D13" s="32" t="s">
        <v>14</v>
      </c>
      <c r="E13" s="29" t="s">
        <v>15</v>
      </c>
      <c r="F13" s="29" t="s">
        <v>16</v>
      </c>
      <c r="G13" s="33" t="s">
        <v>78</v>
      </c>
      <c r="H13" s="29" t="s">
        <v>79</v>
      </c>
      <c r="I13" s="29">
        <v>0.52</v>
      </c>
      <c r="J13" s="32" t="s">
        <v>17</v>
      </c>
      <c r="K13" s="31" t="s">
        <v>77</v>
      </c>
    </row>
    <row r="14" spans="1:11" ht="140.25" hidden="1">
      <c r="A14" s="4">
        <v>8</v>
      </c>
      <c r="B14" s="5" t="s">
        <v>27</v>
      </c>
      <c r="C14" s="5" t="s">
        <v>12</v>
      </c>
      <c r="D14" s="18">
        <f>3.735</f>
        <v>3.735</v>
      </c>
      <c r="E14" s="6" t="s">
        <v>31</v>
      </c>
      <c r="F14" s="6" t="s">
        <v>30</v>
      </c>
      <c r="G14" s="5" t="s">
        <v>37</v>
      </c>
      <c r="H14" s="6" t="s">
        <v>81</v>
      </c>
      <c r="I14" s="9"/>
      <c r="J14" s="7" t="s">
        <v>82</v>
      </c>
      <c r="K14" s="6" t="s">
        <v>156</v>
      </c>
    </row>
    <row r="15" spans="1:11" s="2" customFormat="1" ht="19.5" hidden="1">
      <c r="A15" s="86" t="s">
        <v>83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5" hidden="1">
      <c r="A16" s="86" t="s">
        <v>84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s="34" customFormat="1" ht="89.25" hidden="1">
      <c r="A17" s="30">
        <v>2</v>
      </c>
      <c r="B17" s="31" t="s">
        <v>85</v>
      </c>
      <c r="C17" s="31" t="s">
        <v>19</v>
      </c>
      <c r="D17" s="58">
        <v>1.01</v>
      </c>
      <c r="E17" s="60" t="s">
        <v>21</v>
      </c>
      <c r="F17" s="30" t="s">
        <v>22</v>
      </c>
      <c r="G17" s="33" t="s">
        <v>80</v>
      </c>
      <c r="H17" s="29" t="s">
        <v>86</v>
      </c>
      <c r="I17" s="59">
        <v>0.72</v>
      </c>
      <c r="J17" s="32" t="s">
        <v>87</v>
      </c>
      <c r="K17" s="31" t="s">
        <v>77</v>
      </c>
    </row>
    <row r="18" spans="1:11" ht="15">
      <c r="A18" s="86" t="s">
        <v>88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s="2" customFormat="1" ht="19.5">
      <c r="A19" s="86" t="s">
        <v>89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42.75" customHeight="1">
      <c r="A20" s="4">
        <v>14</v>
      </c>
      <c r="B20" s="5" t="s">
        <v>93</v>
      </c>
      <c r="C20" s="6" t="s">
        <v>20</v>
      </c>
      <c r="D20" s="9">
        <v>0.25</v>
      </c>
      <c r="E20" s="6" t="s">
        <v>174</v>
      </c>
      <c r="F20" s="6" t="s">
        <v>22</v>
      </c>
      <c r="G20" s="8" t="s">
        <v>94</v>
      </c>
      <c r="H20" s="6" t="s">
        <v>95</v>
      </c>
      <c r="I20" s="6"/>
      <c r="J20" s="6" t="s">
        <v>96</v>
      </c>
      <c r="K20" s="5" t="s">
        <v>156</v>
      </c>
    </row>
    <row r="21" spans="1:11" s="2" customFormat="1" ht="76.5">
      <c r="A21" s="4">
        <v>21</v>
      </c>
      <c r="B21" s="5" t="s">
        <v>98</v>
      </c>
      <c r="C21" s="6" t="s">
        <v>20</v>
      </c>
      <c r="D21" s="9">
        <v>0.11</v>
      </c>
      <c r="E21" s="6" t="s">
        <v>99</v>
      </c>
      <c r="F21" s="6" t="s">
        <v>100</v>
      </c>
      <c r="G21" s="8" t="s">
        <v>97</v>
      </c>
      <c r="H21" s="6" t="s">
        <v>101</v>
      </c>
      <c r="I21" s="6"/>
      <c r="J21" s="6" t="s">
        <v>102</v>
      </c>
      <c r="K21" s="5" t="s">
        <v>156</v>
      </c>
    </row>
    <row r="22" spans="1:11" ht="15">
      <c r="A22" s="86" t="s">
        <v>103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s="2" customFormat="1" ht="62.25" customHeight="1">
      <c r="A23" s="4">
        <v>16</v>
      </c>
      <c r="B23" s="5" t="s">
        <v>157</v>
      </c>
      <c r="C23" s="6" t="s">
        <v>158</v>
      </c>
      <c r="D23" s="9">
        <v>8.61926</v>
      </c>
      <c r="E23" s="6" t="s">
        <v>159</v>
      </c>
      <c r="F23" s="6" t="s">
        <v>100</v>
      </c>
      <c r="G23" s="8" t="s">
        <v>160</v>
      </c>
      <c r="H23" s="6" t="s">
        <v>172</v>
      </c>
      <c r="I23" s="9"/>
      <c r="J23" s="6" t="s">
        <v>172</v>
      </c>
      <c r="K23" s="5" t="s">
        <v>58</v>
      </c>
    </row>
    <row r="24" spans="1:11" s="2" customFormat="1" ht="19.5" customHeight="1">
      <c r="A24" s="78" t="s">
        <v>104</v>
      </c>
      <c r="B24" s="79"/>
      <c r="C24" s="79"/>
      <c r="D24" s="79"/>
      <c r="E24" s="79"/>
      <c r="F24" s="79"/>
      <c r="G24" s="79"/>
      <c r="H24" s="79"/>
      <c r="I24" s="79"/>
      <c r="J24" s="79"/>
      <c r="K24" s="85"/>
    </row>
    <row r="25" spans="1:11" s="2" customFormat="1" ht="19.5">
      <c r="A25" s="82" t="s">
        <v>105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6" spans="1:11" s="2" customFormat="1" ht="63.75">
      <c r="A26" s="4">
        <v>1</v>
      </c>
      <c r="B26" s="5" t="s">
        <v>106</v>
      </c>
      <c r="C26" s="6"/>
      <c r="D26" s="12">
        <v>0.068</v>
      </c>
      <c r="E26" s="6" t="s">
        <v>107</v>
      </c>
      <c r="F26" s="6" t="s">
        <v>100</v>
      </c>
      <c r="G26" s="8" t="s">
        <v>108</v>
      </c>
      <c r="H26" s="12" t="s">
        <v>173</v>
      </c>
      <c r="I26" s="12"/>
      <c r="J26" s="12" t="s">
        <v>109</v>
      </c>
      <c r="K26" s="6" t="s">
        <v>110</v>
      </c>
    </row>
    <row r="27" spans="1:11" s="2" customFormat="1" ht="19.5">
      <c r="A27" s="82" t="s">
        <v>112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</row>
    <row r="28" spans="1:11" s="2" customFormat="1" ht="63.75">
      <c r="A28" s="4">
        <v>11</v>
      </c>
      <c r="B28" s="5" t="s">
        <v>114</v>
      </c>
      <c r="C28" s="6"/>
      <c r="D28" s="12">
        <v>0.01992</v>
      </c>
      <c r="E28" s="6" t="s">
        <v>115</v>
      </c>
      <c r="F28" s="6" t="s">
        <v>100</v>
      </c>
      <c r="G28" s="8" t="s">
        <v>108</v>
      </c>
      <c r="H28" s="12" t="s">
        <v>116</v>
      </c>
      <c r="I28" s="12"/>
      <c r="J28" s="12" t="s">
        <v>117</v>
      </c>
      <c r="K28" s="6" t="s">
        <v>118</v>
      </c>
    </row>
    <row r="29" spans="1:11" s="2" customFormat="1" ht="63.75">
      <c r="A29" s="4">
        <v>12</v>
      </c>
      <c r="B29" s="5" t="s">
        <v>106</v>
      </c>
      <c r="C29" s="6"/>
      <c r="D29" s="12">
        <v>0.1063</v>
      </c>
      <c r="E29" s="6" t="s">
        <v>119</v>
      </c>
      <c r="F29" s="6" t="s">
        <v>100</v>
      </c>
      <c r="G29" s="8" t="s">
        <v>108</v>
      </c>
      <c r="H29" s="12" t="s">
        <v>120</v>
      </c>
      <c r="I29" s="12"/>
      <c r="J29" s="12" t="s">
        <v>121</v>
      </c>
      <c r="K29" s="6">
        <v>1063</v>
      </c>
    </row>
    <row r="30" spans="1:11" s="2" customFormat="1" ht="63.75">
      <c r="A30" s="4">
        <v>18</v>
      </c>
      <c r="B30" s="5" t="s">
        <v>111</v>
      </c>
      <c r="C30" s="6"/>
      <c r="D30" s="12">
        <v>0.01279</v>
      </c>
      <c r="E30" s="6" t="s">
        <v>122</v>
      </c>
      <c r="F30" s="6" t="s">
        <v>100</v>
      </c>
      <c r="G30" s="8" t="s">
        <v>108</v>
      </c>
      <c r="H30" s="12" t="s">
        <v>123</v>
      </c>
      <c r="I30" s="12"/>
      <c r="J30" s="12" t="s">
        <v>113</v>
      </c>
      <c r="K30" s="6" t="s">
        <v>124</v>
      </c>
    </row>
    <row r="31" spans="1:11" s="2" customFormat="1" ht="19.5">
      <c r="A31" s="82" t="s">
        <v>125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</row>
    <row r="32" spans="1:11" s="35" customFormat="1" ht="14.25">
      <c r="A32" s="82" t="s">
        <v>126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5">
      <c r="A33" s="78" t="s">
        <v>127</v>
      </c>
      <c r="B33" s="79"/>
      <c r="C33" s="79"/>
      <c r="D33" s="79"/>
      <c r="E33" s="79"/>
      <c r="F33" s="79"/>
      <c r="G33" s="79"/>
      <c r="H33" s="79"/>
      <c r="I33" s="79"/>
      <c r="J33" s="79"/>
      <c r="K33" s="85"/>
    </row>
    <row r="34" spans="1:11" ht="41.25" customHeight="1">
      <c r="A34" s="36">
        <v>1</v>
      </c>
      <c r="B34" s="37" t="s">
        <v>128</v>
      </c>
      <c r="C34" s="37" t="s">
        <v>129</v>
      </c>
      <c r="D34" s="38">
        <f>SUM(D35,D36,D37,D38,D39,D40,D41,D42,D43,D44,D45,)</f>
        <v>10.51</v>
      </c>
      <c r="E34" s="39"/>
      <c r="F34" s="39" t="s">
        <v>130</v>
      </c>
      <c r="G34" s="37"/>
      <c r="H34" s="39" t="str">
        <f aca="true" t="shared" si="0" ref="H34:H57">D34&amp;" (HNK)"</f>
        <v>10.51 (HNK)</v>
      </c>
      <c r="I34" s="40"/>
      <c r="J34" s="40" t="str">
        <f aca="true" t="shared" si="1" ref="J34:J45">D34&amp;" (TMD)"</f>
        <v>10.51 (TMD)</v>
      </c>
      <c r="K34" s="41"/>
    </row>
    <row r="35" spans="1:11" ht="25.5" hidden="1">
      <c r="A35" s="42" t="s">
        <v>131</v>
      </c>
      <c r="B35" s="43"/>
      <c r="C35" s="43"/>
      <c r="D35" s="44">
        <v>1</v>
      </c>
      <c r="E35" s="45"/>
      <c r="F35" s="45" t="s">
        <v>26</v>
      </c>
      <c r="G35" s="46"/>
      <c r="H35" s="45" t="str">
        <f t="shared" si="0"/>
        <v>1 (HNK)</v>
      </c>
      <c r="I35" s="47"/>
      <c r="J35" s="47" t="str">
        <f t="shared" si="1"/>
        <v>1 (TMD)</v>
      </c>
      <c r="K35" s="46"/>
    </row>
    <row r="36" spans="1:11" ht="15" hidden="1">
      <c r="A36" s="48" t="s">
        <v>132</v>
      </c>
      <c r="B36" s="49"/>
      <c r="C36" s="49"/>
      <c r="D36" s="50">
        <v>1</v>
      </c>
      <c r="E36" s="51"/>
      <c r="F36" s="51" t="s">
        <v>24</v>
      </c>
      <c r="G36" s="49"/>
      <c r="H36" s="51" t="str">
        <f t="shared" si="0"/>
        <v>1 (HNK)</v>
      </c>
      <c r="I36" s="52"/>
      <c r="J36" s="52" t="str">
        <f t="shared" si="1"/>
        <v>1 (TMD)</v>
      </c>
      <c r="K36" s="49"/>
    </row>
    <row r="37" spans="1:11" ht="19.5" customHeight="1">
      <c r="A37" s="48" t="s">
        <v>133</v>
      </c>
      <c r="B37" s="49"/>
      <c r="C37" s="49"/>
      <c r="D37" s="50">
        <v>1</v>
      </c>
      <c r="E37" s="51"/>
      <c r="F37" s="51" t="s">
        <v>100</v>
      </c>
      <c r="G37" s="49"/>
      <c r="H37" s="51" t="str">
        <f t="shared" si="0"/>
        <v>1 (HNK)</v>
      </c>
      <c r="I37" s="52"/>
      <c r="J37" s="52" t="str">
        <f t="shared" si="1"/>
        <v>1 (TMD)</v>
      </c>
      <c r="K37" s="49"/>
    </row>
    <row r="38" spans="1:11" ht="25.5" hidden="1">
      <c r="A38" s="48" t="s">
        <v>134</v>
      </c>
      <c r="B38" s="49"/>
      <c r="C38" s="49"/>
      <c r="D38" s="50">
        <v>1</v>
      </c>
      <c r="E38" s="51"/>
      <c r="F38" s="51" t="s">
        <v>23</v>
      </c>
      <c r="G38" s="49"/>
      <c r="H38" s="51" t="str">
        <f t="shared" si="0"/>
        <v>1 (HNK)</v>
      </c>
      <c r="I38" s="52"/>
      <c r="J38" s="52" t="str">
        <f t="shared" si="1"/>
        <v>1 (TMD)</v>
      </c>
      <c r="K38" s="49"/>
    </row>
    <row r="39" spans="1:11" ht="19.5" customHeight="1" hidden="1">
      <c r="A39" s="48" t="s">
        <v>135</v>
      </c>
      <c r="B39" s="49"/>
      <c r="C39" s="49"/>
      <c r="D39" s="50">
        <v>1.51</v>
      </c>
      <c r="E39" s="51"/>
      <c r="F39" s="51" t="s">
        <v>25</v>
      </c>
      <c r="G39" s="49"/>
      <c r="H39" s="51" t="str">
        <f t="shared" si="0"/>
        <v>1.51 (HNK)</v>
      </c>
      <c r="I39" s="52"/>
      <c r="J39" s="52" t="str">
        <f t="shared" si="1"/>
        <v>1.51 (TMD)</v>
      </c>
      <c r="K39" s="49"/>
    </row>
    <row r="40" spans="1:11" ht="25.5" hidden="1">
      <c r="A40" s="48" t="s">
        <v>136</v>
      </c>
      <c r="B40" s="49"/>
      <c r="C40" s="49"/>
      <c r="D40" s="50">
        <v>1</v>
      </c>
      <c r="E40" s="51"/>
      <c r="F40" s="51" t="s">
        <v>18</v>
      </c>
      <c r="G40" s="49"/>
      <c r="H40" s="51" t="str">
        <f t="shared" si="0"/>
        <v>1 (HNK)</v>
      </c>
      <c r="I40" s="52"/>
      <c r="J40" s="52" t="str">
        <f t="shared" si="1"/>
        <v>1 (TMD)</v>
      </c>
      <c r="K40" s="49"/>
    </row>
    <row r="41" spans="1:11" ht="25.5" hidden="1">
      <c r="A41" s="48" t="s">
        <v>137</v>
      </c>
      <c r="B41" s="49"/>
      <c r="C41" s="49"/>
      <c r="D41" s="50">
        <v>1</v>
      </c>
      <c r="E41" s="51"/>
      <c r="F41" s="51" t="s">
        <v>92</v>
      </c>
      <c r="G41" s="49"/>
      <c r="H41" s="51" t="str">
        <f t="shared" si="0"/>
        <v>1 (HNK)</v>
      </c>
      <c r="I41" s="52"/>
      <c r="J41" s="52" t="str">
        <f t="shared" si="1"/>
        <v>1 (TMD)</v>
      </c>
      <c r="K41" s="49"/>
    </row>
    <row r="42" spans="1:11" ht="25.5" hidden="1">
      <c r="A42" s="48" t="s">
        <v>138</v>
      </c>
      <c r="B42" s="49"/>
      <c r="C42" s="49"/>
      <c r="D42" s="50">
        <v>1</v>
      </c>
      <c r="E42" s="51"/>
      <c r="F42" s="51" t="s">
        <v>139</v>
      </c>
      <c r="G42" s="49"/>
      <c r="H42" s="51" t="str">
        <f t="shared" si="0"/>
        <v>1 (HNK)</v>
      </c>
      <c r="I42" s="52"/>
      <c r="J42" s="52" t="str">
        <f t="shared" si="1"/>
        <v>1 (TMD)</v>
      </c>
      <c r="K42" s="49"/>
    </row>
    <row r="43" spans="1:11" s="35" customFormat="1" ht="25.5" hidden="1">
      <c r="A43" s="48" t="s">
        <v>140</v>
      </c>
      <c r="B43" s="49"/>
      <c r="C43" s="49"/>
      <c r="D43" s="50">
        <v>1</v>
      </c>
      <c r="E43" s="51"/>
      <c r="F43" s="51" t="s">
        <v>90</v>
      </c>
      <c r="G43" s="49"/>
      <c r="H43" s="51" t="str">
        <f t="shared" si="0"/>
        <v>1 (HNK)</v>
      </c>
      <c r="I43" s="52"/>
      <c r="J43" s="52" t="str">
        <f t="shared" si="1"/>
        <v>1 (TMD)</v>
      </c>
      <c r="K43" s="49"/>
    </row>
    <row r="44" spans="1:11" ht="25.5" hidden="1">
      <c r="A44" s="48" t="s">
        <v>141</v>
      </c>
      <c r="B44" s="49"/>
      <c r="C44" s="49"/>
      <c r="D44" s="50">
        <v>0.5</v>
      </c>
      <c r="E44" s="51"/>
      <c r="F44" s="51" t="s">
        <v>57</v>
      </c>
      <c r="G44" s="49"/>
      <c r="H44" s="51" t="str">
        <f t="shared" si="0"/>
        <v>0.5 (HNK)</v>
      </c>
      <c r="I44" s="52"/>
      <c r="J44" s="52" t="str">
        <f t="shared" si="1"/>
        <v>0.5 (TMD)</v>
      </c>
      <c r="K44" s="49"/>
    </row>
    <row r="45" spans="1:11" ht="25.5" hidden="1">
      <c r="A45" s="53" t="s">
        <v>142</v>
      </c>
      <c r="B45" s="54"/>
      <c r="C45" s="54"/>
      <c r="D45" s="55">
        <v>0.5</v>
      </c>
      <c r="E45" s="56"/>
      <c r="F45" s="56" t="s">
        <v>59</v>
      </c>
      <c r="G45" s="54"/>
      <c r="H45" s="56" t="str">
        <f t="shared" si="0"/>
        <v>0.5 (HNK)</v>
      </c>
      <c r="I45" s="57"/>
      <c r="J45" s="57" t="str">
        <f t="shared" si="1"/>
        <v>0.5 (TMD)</v>
      </c>
      <c r="K45" s="54"/>
    </row>
    <row r="46" spans="1:11" ht="36" customHeight="1">
      <c r="A46" s="36">
        <v>2</v>
      </c>
      <c r="B46" s="37" t="s">
        <v>143</v>
      </c>
      <c r="C46" s="37" t="s">
        <v>129</v>
      </c>
      <c r="D46" s="38">
        <f>SUM(D47,D48,D49,D50,D51,D52,D53,D54,D55,D56,D57)</f>
        <v>55</v>
      </c>
      <c r="E46" s="39"/>
      <c r="F46" s="39" t="s">
        <v>130</v>
      </c>
      <c r="G46" s="37"/>
      <c r="H46" s="39" t="str">
        <f t="shared" si="0"/>
        <v>55 (HNK)</v>
      </c>
      <c r="I46" s="40"/>
      <c r="J46" s="40" t="str">
        <f aca="true" t="shared" si="2" ref="J46:J57">D46&amp;" (ODT)"</f>
        <v>55 (ODT)</v>
      </c>
      <c r="K46" s="41"/>
    </row>
    <row r="47" spans="1:11" ht="25.5" hidden="1">
      <c r="A47" s="42" t="s">
        <v>144</v>
      </c>
      <c r="B47" s="43"/>
      <c r="C47" s="43"/>
      <c r="D47" s="44">
        <v>15</v>
      </c>
      <c r="E47" s="45"/>
      <c r="F47" s="45" t="s">
        <v>26</v>
      </c>
      <c r="G47" s="46"/>
      <c r="H47" s="45" t="str">
        <f t="shared" si="0"/>
        <v>15 (HNK)</v>
      </c>
      <c r="I47" s="47"/>
      <c r="J47" s="47" t="str">
        <f t="shared" si="2"/>
        <v>15 (ODT)</v>
      </c>
      <c r="K47" s="46"/>
    </row>
    <row r="48" spans="1:11" ht="15" hidden="1">
      <c r="A48" s="48" t="s">
        <v>145</v>
      </c>
      <c r="B48" s="49"/>
      <c r="C48" s="49"/>
      <c r="D48" s="44">
        <v>8</v>
      </c>
      <c r="E48" s="51"/>
      <c r="F48" s="51" t="s">
        <v>24</v>
      </c>
      <c r="G48" s="49"/>
      <c r="H48" s="51" t="str">
        <f t="shared" si="0"/>
        <v>8 (HNK)</v>
      </c>
      <c r="I48" s="52"/>
      <c r="J48" s="52" t="str">
        <f t="shared" si="2"/>
        <v>8 (ODT)</v>
      </c>
      <c r="K48" s="49"/>
    </row>
    <row r="49" spans="1:11" ht="26.25" customHeight="1">
      <c r="A49" s="48" t="s">
        <v>146</v>
      </c>
      <c r="B49" s="49"/>
      <c r="C49" s="49"/>
      <c r="D49" s="44">
        <v>10</v>
      </c>
      <c r="E49" s="51"/>
      <c r="F49" s="51" t="s">
        <v>100</v>
      </c>
      <c r="G49" s="49"/>
      <c r="H49" s="51" t="str">
        <f t="shared" si="0"/>
        <v>10 (HNK)</v>
      </c>
      <c r="I49" s="52"/>
      <c r="J49" s="52" t="str">
        <f t="shared" si="2"/>
        <v>10 (ODT)</v>
      </c>
      <c r="K49" s="49"/>
    </row>
    <row r="50" spans="1:11" ht="25.5" hidden="1">
      <c r="A50" s="48" t="s">
        <v>147</v>
      </c>
      <c r="B50" s="49"/>
      <c r="C50" s="49"/>
      <c r="D50" s="44">
        <v>2</v>
      </c>
      <c r="E50" s="51"/>
      <c r="F50" s="51" t="s">
        <v>23</v>
      </c>
      <c r="G50" s="49"/>
      <c r="H50" s="51" t="str">
        <f>D50&amp;" (HNK)"</f>
        <v>2 (HNK)</v>
      </c>
      <c r="I50" s="52"/>
      <c r="J50" s="52" t="str">
        <f t="shared" si="2"/>
        <v>2 (ODT)</v>
      </c>
      <c r="K50" s="49"/>
    </row>
    <row r="51" spans="1:11" ht="15" hidden="1">
      <c r="A51" s="48" t="s">
        <v>148</v>
      </c>
      <c r="B51" s="49"/>
      <c r="C51" s="49"/>
      <c r="D51" s="44">
        <v>5</v>
      </c>
      <c r="E51" s="51"/>
      <c r="F51" s="51" t="s">
        <v>91</v>
      </c>
      <c r="G51" s="49"/>
      <c r="H51" s="51" t="str">
        <f t="shared" si="0"/>
        <v>5 (HNK)</v>
      </c>
      <c r="I51" s="52"/>
      <c r="J51" s="52" t="str">
        <f t="shared" si="2"/>
        <v>5 (ODT)</v>
      </c>
      <c r="K51" s="49"/>
    </row>
    <row r="52" spans="1:11" ht="25.5" hidden="1">
      <c r="A52" s="48" t="s">
        <v>149</v>
      </c>
      <c r="B52" s="49"/>
      <c r="C52" s="49"/>
      <c r="D52" s="44">
        <v>3</v>
      </c>
      <c r="E52" s="51"/>
      <c r="F52" s="51" t="s">
        <v>18</v>
      </c>
      <c r="G52" s="49"/>
      <c r="H52" s="51" t="str">
        <f t="shared" si="0"/>
        <v>3 (HNK)</v>
      </c>
      <c r="I52" s="52"/>
      <c r="J52" s="52" t="str">
        <f t="shared" si="2"/>
        <v>3 (ODT)</v>
      </c>
      <c r="K52" s="49"/>
    </row>
    <row r="53" spans="1:11" ht="25.5" hidden="1">
      <c r="A53" s="48" t="s">
        <v>150</v>
      </c>
      <c r="B53" s="49"/>
      <c r="C53" s="49"/>
      <c r="D53" s="44">
        <v>1</v>
      </c>
      <c r="E53" s="51"/>
      <c r="F53" s="51" t="s">
        <v>92</v>
      </c>
      <c r="G53" s="49"/>
      <c r="H53" s="51" t="str">
        <f t="shared" si="0"/>
        <v>1 (HNK)</v>
      </c>
      <c r="I53" s="52"/>
      <c r="J53" s="52" t="str">
        <f t="shared" si="2"/>
        <v>1 (ODT)</v>
      </c>
      <c r="K53" s="49"/>
    </row>
    <row r="54" spans="1:11" ht="25.5" hidden="1">
      <c r="A54" s="48" t="s">
        <v>151</v>
      </c>
      <c r="B54" s="49"/>
      <c r="C54" s="49"/>
      <c r="D54" s="44">
        <v>1</v>
      </c>
      <c r="E54" s="51"/>
      <c r="F54" s="51" t="s">
        <v>139</v>
      </c>
      <c r="G54" s="49"/>
      <c r="H54" s="51" t="str">
        <f t="shared" si="0"/>
        <v>1 (HNK)</v>
      </c>
      <c r="I54" s="52"/>
      <c r="J54" s="52" t="str">
        <f t="shared" si="2"/>
        <v>1 (ODT)</v>
      </c>
      <c r="K54" s="49"/>
    </row>
    <row r="55" spans="1:11" ht="25.5" hidden="1">
      <c r="A55" s="48" t="s">
        <v>152</v>
      </c>
      <c r="B55" s="49"/>
      <c r="C55" s="49"/>
      <c r="D55" s="44">
        <v>1</v>
      </c>
      <c r="E55" s="51"/>
      <c r="F55" s="51" t="s">
        <v>90</v>
      </c>
      <c r="G55" s="49"/>
      <c r="H55" s="51" t="s">
        <v>153</v>
      </c>
      <c r="I55" s="52"/>
      <c r="J55" s="52" t="str">
        <f t="shared" si="2"/>
        <v>1 (ODT)</v>
      </c>
      <c r="K55" s="49"/>
    </row>
    <row r="56" spans="1:11" ht="15" hidden="1">
      <c r="A56" s="48" t="s">
        <v>154</v>
      </c>
      <c r="B56" s="49"/>
      <c r="C56" s="49"/>
      <c r="D56" s="44">
        <v>8</v>
      </c>
      <c r="E56" s="51"/>
      <c r="F56" s="51" t="s">
        <v>57</v>
      </c>
      <c r="G56" s="49"/>
      <c r="H56" s="51" t="str">
        <f t="shared" si="0"/>
        <v>8 (HNK)</v>
      </c>
      <c r="I56" s="52"/>
      <c r="J56" s="52" t="str">
        <f t="shared" si="2"/>
        <v>8 (ODT)</v>
      </c>
      <c r="K56" s="49"/>
    </row>
    <row r="57" spans="1:11" ht="25.5" hidden="1">
      <c r="A57" s="53" t="s">
        <v>155</v>
      </c>
      <c r="B57" s="54"/>
      <c r="C57" s="54"/>
      <c r="D57" s="44">
        <v>1</v>
      </c>
      <c r="E57" s="56"/>
      <c r="F57" s="56" t="s">
        <v>59</v>
      </c>
      <c r="G57" s="54"/>
      <c r="H57" s="56" t="str">
        <f t="shared" si="0"/>
        <v>1 (HNK)</v>
      </c>
      <c r="I57" s="57"/>
      <c r="J57" s="57" t="str">
        <f t="shared" si="2"/>
        <v>1 (ODT)</v>
      </c>
      <c r="K57" s="54"/>
    </row>
    <row r="62" spans="1:11" s="14" customFormat="1" ht="15">
      <c r="A62" s="13"/>
      <c r="B62" s="1"/>
      <c r="C62" s="1"/>
      <c r="F62" s="1"/>
      <c r="G62" s="1"/>
      <c r="K62" s="15"/>
    </row>
    <row r="63" spans="1:11" s="14" customFormat="1" ht="15">
      <c r="A63" s="13"/>
      <c r="B63" s="1"/>
      <c r="C63" s="1"/>
      <c r="F63" s="1"/>
      <c r="G63" s="1"/>
      <c r="K63" s="15"/>
    </row>
    <row r="64" spans="1:11" s="14" customFormat="1" ht="15">
      <c r="A64" s="13"/>
      <c r="B64" s="1"/>
      <c r="C64" s="1"/>
      <c r="F64" s="1"/>
      <c r="G64" s="1"/>
      <c r="K64" s="15"/>
    </row>
    <row r="65" spans="1:11" s="14" customFormat="1" ht="15">
      <c r="A65" s="13"/>
      <c r="B65" s="1"/>
      <c r="C65" s="1"/>
      <c r="F65" s="1"/>
      <c r="G65" s="1"/>
      <c r="K65" s="15"/>
    </row>
    <row r="66" spans="1:11" s="14" customFormat="1" ht="15">
      <c r="A66" s="13"/>
      <c r="B66" s="1"/>
      <c r="C66" s="1"/>
      <c r="F66" s="1"/>
      <c r="G66" s="1"/>
      <c r="K66" s="15"/>
    </row>
    <row r="67" spans="1:11" s="14" customFormat="1" ht="15">
      <c r="A67" s="13"/>
      <c r="B67" s="1"/>
      <c r="C67" s="1"/>
      <c r="F67" s="1"/>
      <c r="G67" s="1"/>
      <c r="K67" s="15"/>
    </row>
    <row r="68" spans="1:11" s="14" customFormat="1" ht="15">
      <c r="A68" s="13"/>
      <c r="B68" s="1"/>
      <c r="C68" s="1"/>
      <c r="F68" s="1"/>
      <c r="G68" s="1"/>
      <c r="K68" s="15"/>
    </row>
    <row r="69" spans="1:11" s="14" customFormat="1" ht="15">
      <c r="A69" s="13"/>
      <c r="B69" s="1"/>
      <c r="C69" s="1"/>
      <c r="F69" s="1"/>
      <c r="G69" s="1"/>
      <c r="K69" s="15"/>
    </row>
    <row r="70" spans="1:11" s="14" customFormat="1" ht="15">
      <c r="A70" s="13"/>
      <c r="B70" s="1"/>
      <c r="C70" s="1"/>
      <c r="F70" s="1"/>
      <c r="G70" s="1"/>
      <c r="K70" s="15"/>
    </row>
    <row r="71" spans="1:11" s="14" customFormat="1" ht="15">
      <c r="A71" s="13"/>
      <c r="B71" s="1"/>
      <c r="C71" s="1"/>
      <c r="F71" s="1"/>
      <c r="G71" s="1"/>
      <c r="K71" s="15"/>
    </row>
    <row r="72" spans="1:11" s="14" customFormat="1" ht="15">
      <c r="A72" s="13"/>
      <c r="B72" s="1"/>
      <c r="C72" s="1"/>
      <c r="F72" s="1"/>
      <c r="G72" s="1"/>
      <c r="K72" s="15"/>
    </row>
    <row r="73" spans="1:11" s="14" customFormat="1" ht="15">
      <c r="A73" s="13"/>
      <c r="B73" s="1"/>
      <c r="C73" s="1"/>
      <c r="F73" s="1"/>
      <c r="G73" s="1"/>
      <c r="K73" s="15"/>
    </row>
    <row r="74" spans="1:11" s="14" customFormat="1" ht="15">
      <c r="A74" s="13"/>
      <c r="B74" s="1"/>
      <c r="C74" s="1"/>
      <c r="F74" s="1"/>
      <c r="G74" s="1"/>
      <c r="K74" s="15"/>
    </row>
    <row r="75" spans="1:11" s="14" customFormat="1" ht="15">
      <c r="A75" s="13"/>
      <c r="B75" s="1"/>
      <c r="C75" s="1"/>
      <c r="F75" s="1"/>
      <c r="G75" s="1"/>
      <c r="K75" s="15"/>
    </row>
    <row r="76" spans="1:11" s="14" customFormat="1" ht="15">
      <c r="A76" s="13"/>
      <c r="B76" s="1"/>
      <c r="C76" s="1"/>
      <c r="F76" s="1"/>
      <c r="G76" s="1"/>
      <c r="K76" s="15"/>
    </row>
    <row r="77" spans="1:11" s="14" customFormat="1" ht="15">
      <c r="A77" s="13"/>
      <c r="B77" s="1"/>
      <c r="C77" s="1"/>
      <c r="F77" s="1"/>
      <c r="G77" s="1"/>
      <c r="K77" s="15"/>
    </row>
    <row r="78" spans="1:11" s="14" customFormat="1" ht="15">
      <c r="A78" s="13"/>
      <c r="B78" s="1"/>
      <c r="C78" s="1"/>
      <c r="F78" s="1"/>
      <c r="G78" s="1"/>
      <c r="K78" s="15"/>
    </row>
    <row r="79" spans="1:11" s="14" customFormat="1" ht="15">
      <c r="A79" s="13"/>
      <c r="B79" s="1"/>
      <c r="C79" s="1"/>
      <c r="F79" s="1"/>
      <c r="G79" s="1"/>
      <c r="K79" s="15"/>
    </row>
    <row r="80" spans="1:11" s="14" customFormat="1" ht="15">
      <c r="A80" s="13"/>
      <c r="B80" s="1"/>
      <c r="C80" s="1"/>
      <c r="F80" s="1"/>
      <c r="G80" s="1"/>
      <c r="K80" s="15"/>
    </row>
    <row r="81" spans="1:11" s="14" customFormat="1" ht="15">
      <c r="A81" s="13"/>
      <c r="B81" s="1"/>
      <c r="C81" s="1"/>
      <c r="F81" s="1"/>
      <c r="G81" s="1"/>
      <c r="K81" s="15"/>
    </row>
    <row r="82" spans="1:11" s="14" customFormat="1" ht="15">
      <c r="A82" s="13"/>
      <c r="B82" s="1"/>
      <c r="C82" s="1"/>
      <c r="F82" s="1"/>
      <c r="G82" s="1"/>
      <c r="K82" s="15"/>
    </row>
    <row r="83" spans="1:11" s="14" customFormat="1" ht="15">
      <c r="A83" s="13"/>
      <c r="B83" s="1"/>
      <c r="C83" s="1"/>
      <c r="F83" s="1"/>
      <c r="G83" s="1"/>
      <c r="K83" s="15"/>
    </row>
  </sheetData>
  <sheetProtection/>
  <mergeCells count="31">
    <mergeCell ref="A10:K10"/>
    <mergeCell ref="A24:K24"/>
    <mergeCell ref="L4:P12"/>
    <mergeCell ref="A15:K15"/>
    <mergeCell ref="A16:K16"/>
    <mergeCell ref="A18:K18"/>
    <mergeCell ref="A19:K19"/>
    <mergeCell ref="A12:K12"/>
    <mergeCell ref="A7:K7"/>
    <mergeCell ref="A8:K8"/>
    <mergeCell ref="A9:K9"/>
    <mergeCell ref="C4:C5"/>
    <mergeCell ref="A25:K25"/>
    <mergeCell ref="A27:K27"/>
    <mergeCell ref="A31:K31"/>
    <mergeCell ref="A32:K32"/>
    <mergeCell ref="A33:K33"/>
    <mergeCell ref="E4:F4"/>
    <mergeCell ref="G4:G5"/>
    <mergeCell ref="H4:H5"/>
    <mergeCell ref="A22:K22"/>
    <mergeCell ref="D4:D5"/>
    <mergeCell ref="A11:K11"/>
    <mergeCell ref="I4:I5"/>
    <mergeCell ref="J4:J5"/>
    <mergeCell ref="K4:K5"/>
    <mergeCell ref="A1:K1"/>
    <mergeCell ref="A2:K2"/>
    <mergeCell ref="A3:K3"/>
    <mergeCell ref="A4:A5"/>
    <mergeCell ref="B4:B5"/>
  </mergeCells>
  <printOptions/>
  <pageMargins left="0.25" right="0.25" top="0.75" bottom="0.75" header="0.3" footer="0.3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Tug</cp:lastModifiedBy>
  <cp:lastPrinted>2017-10-21T09:48:51Z</cp:lastPrinted>
  <dcterms:created xsi:type="dcterms:W3CDTF">2016-09-21T01:14:14Z</dcterms:created>
  <dcterms:modified xsi:type="dcterms:W3CDTF">2017-11-21T04:07:41Z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