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'Bieu2'!$F$1:$F$8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'Bieu1'!$A$1:$L$9</definedName>
    <definedName name="_xlnm.Print_Area" localSheetId="1">'Bieu2'!$A$1:$M$10</definedName>
    <definedName name="_xlnm.Print_Area" localSheetId="2">'Bieu3'!$A$1:$M$8</definedName>
    <definedName name="_xlnm.Print_Area" localSheetId="3">'DM KH2018'!$A$1:$K$51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<sst xmlns="http://schemas.openxmlformats.org/spreadsheetml/2006/main" count="224" uniqueCount="148">
  <si>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</si>
  <si>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</si>
  <si>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</si>
  <si>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</si>
  <si>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</si>
  <si>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</si>
  <si>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</si>
  <si>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</si>
  <si>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</si>
  <si>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</si>
  <si>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</si>
  <si>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</si>
  <si>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Tân Chánh Hiệp</t>
  </si>
  <si>
    <t>Ban Bồi thường  Giải phóng mặt bằng Quận 12</t>
  </si>
  <si>
    <t>Rạch Cầu Suối</t>
  </si>
  <si>
    <t>Một phần tờ số 22,23,36,38,39,40,41,46-49,54,55,57,58,60-62, 65,66,68,72,73 Tân Chánh Hiệp
Một phần tờ số 34-38, 41,43 Tân Thới Hiệp.
Một phần tờ số 1,2,3,4 Đông Hưng Thuận</t>
  </si>
  <si>
    <t>Đông Hưng Thuận, Tân Chánh Hiệp, Tân Thới Hiệp</t>
  </si>
  <si>
    <t>4,68 (SON)</t>
  </si>
  <si>
    <t>Ban Quản lý Đầu tư Xây dựng Công trình Quận 12</t>
  </si>
  <si>
    <t>Tân Thới Hiệp</t>
  </si>
  <si>
    <t>Thạnh Lộc</t>
  </si>
  <si>
    <t>Hiệp Thành</t>
  </si>
  <si>
    <t>An Phú Đông</t>
  </si>
  <si>
    <t>TL</t>
  </si>
  <si>
    <t>TA</t>
  </si>
  <si>
    <t>TX</t>
  </si>
  <si>
    <t>Dự án</t>
  </si>
  <si>
    <t>Thu hồi</t>
  </si>
  <si>
    <t>BIEU 3</t>
  </si>
  <si>
    <t>I</t>
  </si>
  <si>
    <t>II</t>
  </si>
  <si>
    <t>Chuyển tiếp KH2016</t>
  </si>
  <si>
    <t>Diện tích</t>
  </si>
  <si>
    <t>Loại đất</t>
  </si>
  <si>
    <t xml:space="preserve">0,78
</t>
  </si>
  <si>
    <t>LUK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</si>
  <si>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</si>
  <si>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</si>
  <si>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</si>
  <si>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</si>
  <si>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</si>
  <si>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</si>
  <si>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1,12
2,09
0,69
0,78</t>
  </si>
  <si>
    <t>SON
ODT
HNK
LUA</t>
  </si>
  <si>
    <t>Thới An</t>
  </si>
  <si>
    <t>Đăng ký mới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</si>
  <si>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</si>
  <si>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</si>
  <si>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</si>
  <si>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7006/QĐ-UBND ngày 30/12/2016 của UBND thành phố về giao kế đầu tư xây dựng cơ bản năm 2017( đợt 1)</t>
  </si>
  <si>
    <t>III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</si>
  <si>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</si>
  <si>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</si>
  <si>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</si>
  <si>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</si>
  <si>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</si>
  <si>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</si>
  <si>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</si>
  <si>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</si>
  <si>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</si>
  <si>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2016</t>
  </si>
  <si>
    <t>VB 1290/UBND-ĐTMT ngày 18/3/2013 của UBND TP về chấp thuận địa điểm đầu tư
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</si>
  <si>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>1,12(SON)  2,09(ODT)  0,69(HNK)
0,78(LUA)</t>
  </si>
  <si>
    <t>II. Các công trình, dự án cấp huyện</t>
  </si>
  <si>
    <t>II.1. Công trình, dự án do Hội đồng nhân dân cấp Tỉnh chấp thuận mà phải thu hồi đất</t>
  </si>
  <si>
    <t>II.2. Khu vực cần chuyển mục đích sử dụng đất để thực hiện việc nhận chuyển nhượng, thuê quyền sử dụng đất, nhận góp vỗn bằng quyền sử dụng đất</t>
  </si>
  <si>
    <t>Trường THPT Đông Hưng Thuận (Khu Quán Tre)</t>
  </si>
  <si>
    <t>Thửa 1, tờ 17</t>
  </si>
  <si>
    <t>Đông Hưng Thuận</t>
  </si>
  <si>
    <t>QĐ 4826/QĐ-UBND của UBND TP ngày 16/8/2016 về giao vốn đầu tư xây dựng cơ bản năm 2016:200 triệu .</t>
  </si>
  <si>
    <t>1,99
(DVH)</t>
  </si>
  <si>
    <t>1,99
(DGD)</t>
  </si>
  <si>
    <t>Kho tiền Trung ương và Trung tâm xử lý tiền khu vực phía nam</t>
  </si>
  <si>
    <t>Ngân hàng nhà nước Việt Nam</t>
  </si>
  <si>
    <t>QĐ 189/QĐ-BTC của Bộ Tài chính ngày 2/2/2012 về điều chuyển nhà, đất thuộc sở hữu Nhà nước
Biên bản bàn giao mặt bằng ngày 16/3/2015 giữa Đài tiếng nói Việt Nam và Ngân hàng nhà nước Việt Nam 
VB 2959/NHNN-TCKT của Ngân hàng nhà nước Việt Nam ngày 27/4/2015 đề nghị phương án xử lý sắp xếp lại cơ sở nhà đất</t>
  </si>
  <si>
    <t>1,20
(DVH)</t>
  </si>
  <si>
    <t>1,20
(TSC)</t>
  </si>
  <si>
    <t>Hiệp Thành</t>
  </si>
  <si>
    <t>Trung Mỹ Tây</t>
  </si>
  <si>
    <t>Thạnh Xuân</t>
  </si>
  <si>
    <t>Thửa 1 tờ 17</t>
  </si>
  <si>
    <t>c.1. Danh mục đã được UBND TP phê duyệt giá khởi điểm</t>
  </si>
  <si>
    <t>Đất công</t>
  </si>
  <si>
    <t>c.2. Danh mục đã trình sở tài chính thẩm định chứng thư</t>
  </si>
  <si>
    <t>QĐ 6837/UBND-TM của UBND thành phố ngày 20/12/2013 về phê duyệt phương án xử lý tổng thể sắp xếp nhà, đất của UBND Q12 theo QĐ số 09/2007/QĐ-TTg (đợt 2)</t>
  </si>
  <si>
    <t>Thửa  166, tờ 52</t>
  </si>
  <si>
    <t xml:space="preserve"> Đông Hưng Thuận</t>
  </si>
  <si>
    <t>0,03ODT)
0,02(SON)</t>
  </si>
  <si>
    <t>ODT (0,03)</t>
  </si>
  <si>
    <t>500, phù hợp QH dân cư: 275, 4m2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</si>
  <si>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</si>
  <si>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</si>
  <si>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</si>
  <si>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</si>
  <si>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</si>
  <si>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</si>
  <si>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</si>
  <si>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</si>
  <si>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</si>
  <si>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</si>
  <si>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</si>
  <si>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</si>
  <si>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</si>
  <si>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</si>
  <si>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</si>
  <si>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</si>
  <si>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</si>
  <si>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</si>
  <si>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</si>
  <si>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</si>
  <si>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</si>
  <si>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</si>
  <si>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</si>
  <si>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</si>
  <si>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</si>
  <si>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</si>
  <si>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</si>
  <si>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</si>
  <si>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</si>
  <si>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</si>
  <si>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</si>
  <si>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Chuyển tiếp từ năm 2017</t>
  </si>
  <si>
    <t>Thứa số 4180,4181 tờ số 9</t>
  </si>
  <si>
    <t xml:space="preserve">Công ty cổ phần đầu tư Phú Cường </t>
  </si>
  <si>
    <t>Khu nhà ở cán bộ, chiến sỹ Công an TP</t>
  </si>
  <si>
    <t>QĐ4033/QĐ-UBND của UBND TP ngày 28/7/2017 về công nhận chủ đầu tư và chấp thuận đầu tư dự án</t>
  </si>
  <si>
    <t>Đài tiếng nói Việt Nam</t>
  </si>
  <si>
    <t>Trường Cao đẳng phát thanh truyền hình II (giai đoạn 2)</t>
  </si>
  <si>
    <t xml:space="preserve">QĐ 2449/QĐ-TNVN ngày 30/10/2015 của Đài tiếng nói VN phê duyệt chủ trương đầu tư
QĐ 3516/QĐ-TNVN ngày 31/10/2016 của Đài tiếng nói VN phê duyệt dự án đầu tư xdct
VB 2080/SQHKT-QHKV2 ngày 23/6/2015 của Sở QH KT ý kiến về quy hoạch kiến trức công trình  trường CĐ Phát thanh Truyền hình 2
VB 34/TTr-CĐPT TH II ngày 29/9/2017 của đài tiếng nói VN về đăng ký KHSDĐ 2018 </t>
  </si>
  <si>
    <t>PHỤ LỤC 1</t>
  </si>
  <si>
    <t>PHỤ LỤC 2</t>
  </si>
  <si>
    <t>PHỤ LỤC 3</t>
  </si>
  <si>
    <t>DANH MỤC CÔNG TRÌNH, DỰ ÁN CHUYỂN MỤC ĐÍCH NĂM 2018</t>
  </si>
  <si>
    <t>Danh mục thu hồi chuyển tiếp từ năm 2015(0 CT)</t>
  </si>
  <si>
    <t>Danh mục thu hồi chuyển tiếp từ năm 2016(1 CT)</t>
  </si>
  <si>
    <t>Danh mục thu hồi  chuyển tiếp từ năm 2017(0 CT)</t>
  </si>
  <si>
    <t>IV</t>
  </si>
  <si>
    <t>Danh mục lúa chuyển tiếp từ năm 2015 (0 CT)</t>
  </si>
  <si>
    <t>Danh mục lúa chuyển tiếp từ năm 2016 (1 CT)</t>
  </si>
  <si>
    <t>Danh mục lúa chuyển tiếp từ năm 2017 (0 CT)</t>
  </si>
  <si>
    <t>Danh mục lúa năm 2018 (0 CT)</t>
  </si>
  <si>
    <t>a. Danh mục dự án có vốn từ ngân sách nhà nước (2 CT)</t>
  </si>
  <si>
    <t>b.  Danh mục dự án dùng vốn ngoài ngân sách nhà nước (2 CT)</t>
  </si>
  <si>
    <t>c. Đấu giá quyền sử dụng đất (1 CT)</t>
  </si>
  <si>
    <t>0,61
(DVH)</t>
  </si>
  <si>
    <t>1,1
(HNK)</t>
  </si>
  <si>
    <t>0,61
(DGD)</t>
  </si>
  <si>
    <t>1,1
 (ODT)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</si>
</sst>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5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32" borderId="7" applyNumberFormat="0" applyFont="0" applyAlignment="0" applyProtection="0"/>
    <xf numFmtId="0" fontId="52" fillId="27" borderId="8" applyNumberFormat="0" applyAlignment="0" applyProtection="0"/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0" fontId="13" fillId="0" borderId="0" xfId="58" applyFont="1" applyFill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7" xfId="57" applyNumberFormat="1" applyFont="1" applyFill="1" applyBorder="1" applyAlignment="1">
      <alignment horizontal="center" vertical="center" wrapText="1"/>
      <protection/>
    </xf>
    <xf numFmtId="172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0" fontId="34" fillId="0" borderId="0" xfId="57" applyFont="1" applyFill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1" fontId="14" fillId="0" borderId="17" xfId="57" applyNumberFormat="1" applyFont="1" applyFill="1" applyBorder="1" applyAlignment="1">
      <alignment horizontal="left" vertical="center" wrapText="1"/>
      <protection/>
    </xf>
    <xf numFmtId="1" fontId="14" fillId="0" borderId="18" xfId="57" applyNumberFormat="1" applyFont="1" applyFill="1" applyBorder="1" applyAlignment="1">
      <alignment horizontal="left" vertical="center" wrapText="1"/>
      <protection/>
    </xf>
    <xf numFmtId="1" fontId="14" fillId="0" borderId="19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11" fillId="0" borderId="20" xfId="57" applyFont="1" applyFill="1" applyBorder="1" applyAlignment="1">
      <alignment vertical="center" wrapText="1"/>
      <protection/>
    </xf>
    <xf numFmtId="0" fontId="56" fillId="0" borderId="0" xfId="58" applyFont="1" applyFill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4.25"/>
  <cols>
    <col min="1" max="1" width="6.25390625" style="12" customWidth="1"/>
    <col min="2" max="2" width="18.25390625" style="1" customWidth="1"/>
    <col min="3" max="3" width="14.375" style="1" customWidth="1"/>
    <col min="4" max="4" width="6.375" style="13" customWidth="1"/>
    <col min="5" max="5" width="5.75390625" style="13" customWidth="1"/>
    <col min="6" max="6" width="32.25390625" style="13" customWidth="1"/>
    <col min="7" max="7" width="14.375" style="1" customWidth="1"/>
    <col min="8" max="8" width="37.25390625" style="1" customWidth="1"/>
    <col min="9" max="9" width="6.125" style="13" customWidth="1"/>
    <col min="10" max="11" width="6.25390625" style="13" customWidth="1"/>
    <col min="12" max="12" width="9.25390625" style="14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>
      <c r="A1" s="58" t="s">
        <v>129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9.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.7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75"/>
    </row>
    <row r="4" spans="1:12" s="2" customFormat="1" ht="19.5">
      <c r="A4" s="60" t="s">
        <v>0</v>
      </c>
      <c r="B4" s="57" t="s">
        <v>1</v>
      </c>
      <c r="C4" s="57" t="s">
        <v>2</v>
      </c>
      <c r="D4" s="55" t="s">
        <v>3</v>
      </c>
      <c r="E4" s="56"/>
      <c r="F4" s="57" t="s">
        <v>4</v>
      </c>
      <c r="G4" s="57"/>
      <c r="H4" s="53" t="s">
        <v>5</v>
      </c>
      <c r="I4" s="61" t="s">
        <v>6</v>
      </c>
      <c r="J4" s="61"/>
      <c r="K4" s="57" t="s">
        <v>8</v>
      </c>
      <c r="L4" s="53" t="s">
        <v>9</v>
      </c>
    </row>
    <row r="5" spans="1:12" s="2" customFormat="1" ht="25.5">
      <c r="A5" s="60"/>
      <c r="B5" s="57"/>
      <c r="C5" s="57"/>
      <c r="D5" s="16" t="s">
        <v>26</v>
      </c>
      <c r="E5" s="16" t="s">
        <v>27</v>
      </c>
      <c r="F5" s="3" t="s">
        <v>10</v>
      </c>
      <c r="G5" s="3" t="s">
        <v>11</v>
      </c>
      <c r="H5" s="54"/>
      <c r="I5" s="17" t="s">
        <v>32</v>
      </c>
      <c r="J5" s="17" t="s">
        <v>33</v>
      </c>
      <c r="K5" s="57"/>
      <c r="L5" s="54"/>
    </row>
    <row r="6" spans="1:12" s="2" customFormat="1" ht="19.5">
      <c r="A6" s="15" t="s">
        <v>29</v>
      </c>
      <c r="B6" s="50" t="s">
        <v>133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s="2" customFormat="1" ht="19.5">
      <c r="A7" s="15" t="s">
        <v>30</v>
      </c>
      <c r="B7" s="50" t="s">
        <v>134</v>
      </c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ht="102">
      <c r="A8" s="4">
        <v>10</v>
      </c>
      <c r="B8" s="5" t="s">
        <v>14</v>
      </c>
      <c r="C8" s="5" t="s">
        <v>13</v>
      </c>
      <c r="D8" s="10">
        <v>4.68</v>
      </c>
      <c r="E8" s="10">
        <f>4.68-1.12</f>
        <v>3.5599999999999996</v>
      </c>
      <c r="F8" s="6" t="s">
        <v>15</v>
      </c>
      <c r="G8" s="6" t="s">
        <v>16</v>
      </c>
      <c r="H8" s="5" t="s">
        <v>49</v>
      </c>
      <c r="I8" s="6" t="s">
        <v>42</v>
      </c>
      <c r="J8" s="6" t="s">
        <v>43</v>
      </c>
      <c r="K8" s="7" t="s">
        <v>17</v>
      </c>
      <c r="L8" s="5" t="s">
        <v>31</v>
      </c>
    </row>
    <row r="9" spans="1:12" s="2" customFormat="1" ht="19.5">
      <c r="A9" s="15" t="s">
        <v>50</v>
      </c>
      <c r="B9" s="50" t="s">
        <v>135</v>
      </c>
      <c r="C9" s="51"/>
      <c r="D9" s="51"/>
      <c r="E9" s="51"/>
      <c r="F9" s="51"/>
      <c r="G9" s="51"/>
      <c r="H9" s="51"/>
      <c r="I9" s="51"/>
      <c r="J9" s="51"/>
      <c r="K9" s="51"/>
      <c r="L9" s="52"/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L3"/>
    <mergeCell ref="B6:L6"/>
    <mergeCell ref="B9:L9"/>
    <mergeCell ref="H4:H5"/>
    <mergeCell ref="D4:E4"/>
    <mergeCell ref="K4:K5"/>
    <mergeCell ref="L4:L5"/>
    <mergeCell ref="B7:L7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00390625" defaultRowHeight="14.25"/>
  <cols>
    <col min="1" max="1" width="6.25390625" style="12" customWidth="1"/>
    <col min="2" max="2" width="16.125" style="1" customWidth="1"/>
    <col min="3" max="3" width="12.875" style="1" customWidth="1"/>
    <col min="4" max="4" width="6.125" style="20" customWidth="1"/>
    <col min="5" max="5" width="31.625" style="13" customWidth="1"/>
    <col min="6" max="6" width="14.375" style="1" customWidth="1"/>
    <col min="7" max="7" width="35.875" style="1" customWidth="1"/>
    <col min="8" max="8" width="8.125" style="13" customWidth="1"/>
    <col min="9" max="9" width="7.375" style="13" customWidth="1"/>
    <col min="10" max="10" width="4.50390625" style="23" customWidth="1"/>
    <col min="11" max="11" width="5.00390625" style="13" customWidth="1"/>
    <col min="12" max="12" width="6.125" style="23" customWidth="1"/>
    <col min="13" max="13" width="8.37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25" customFormat="1" ht="19.5">
      <c r="A4" s="60" t="s">
        <v>0</v>
      </c>
      <c r="B4" s="57" t="s">
        <v>1</v>
      </c>
      <c r="C4" s="57" t="s">
        <v>2</v>
      </c>
      <c r="D4" s="61" t="s">
        <v>3</v>
      </c>
      <c r="E4" s="57" t="s">
        <v>4</v>
      </c>
      <c r="F4" s="57"/>
      <c r="G4" s="53" t="s">
        <v>5</v>
      </c>
      <c r="H4" s="61" t="s">
        <v>6</v>
      </c>
      <c r="I4" s="61"/>
      <c r="J4" s="63" t="s">
        <v>7</v>
      </c>
      <c r="K4" s="64"/>
      <c r="L4" s="57" t="s">
        <v>8</v>
      </c>
      <c r="M4" s="53" t="s">
        <v>9</v>
      </c>
    </row>
    <row r="5" spans="1:13" s="25" customFormat="1" ht="25.5">
      <c r="A5" s="60"/>
      <c r="B5" s="57"/>
      <c r="C5" s="57"/>
      <c r="D5" s="61"/>
      <c r="E5" s="3" t="s">
        <v>10</v>
      </c>
      <c r="F5" s="3" t="s">
        <v>11</v>
      </c>
      <c r="G5" s="54"/>
      <c r="H5" s="17" t="s">
        <v>32</v>
      </c>
      <c r="I5" s="17" t="s">
        <v>33</v>
      </c>
      <c r="J5" s="17" t="s">
        <v>32</v>
      </c>
      <c r="K5" s="17" t="s">
        <v>33</v>
      </c>
      <c r="L5" s="57"/>
      <c r="M5" s="54"/>
    </row>
    <row r="6" spans="1:13" s="2" customFormat="1" ht="19.5">
      <c r="A6" s="15" t="s">
        <v>29</v>
      </c>
      <c r="B6" s="50" t="s">
        <v>137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s="2" customFormat="1" ht="19.5">
      <c r="A7" s="15" t="s">
        <v>30</v>
      </c>
      <c r="B7" s="50" t="s">
        <v>138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6" ht="102">
      <c r="A8" s="4">
        <v>7</v>
      </c>
      <c r="B8" s="5" t="s">
        <v>14</v>
      </c>
      <c r="C8" s="5" t="s">
        <v>13</v>
      </c>
      <c r="D8" s="19">
        <v>4.68</v>
      </c>
      <c r="E8" s="6" t="s">
        <v>15</v>
      </c>
      <c r="F8" s="6" t="s">
        <v>16</v>
      </c>
      <c r="G8" s="5" t="s">
        <v>51</v>
      </c>
      <c r="H8" s="6" t="s">
        <v>42</v>
      </c>
      <c r="I8" s="6" t="s">
        <v>43</v>
      </c>
      <c r="J8" s="18" t="s">
        <v>34</v>
      </c>
      <c r="K8" s="9" t="s">
        <v>35</v>
      </c>
      <c r="L8" s="24" t="s">
        <v>17</v>
      </c>
      <c r="M8" s="5" t="s">
        <v>31</v>
      </c>
      <c r="N8" s="1" t="s">
        <v>25</v>
      </c>
      <c r="O8" s="1" t="s">
        <v>24</v>
      </c>
      <c r="P8" s="1" t="s">
        <v>23</v>
      </c>
    </row>
    <row r="9" spans="1:13" s="2" customFormat="1" ht="19.5">
      <c r="A9" s="15" t="s">
        <v>50</v>
      </c>
      <c r="B9" s="50" t="s">
        <v>139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2" customFormat="1" ht="19.5">
      <c r="A10" s="15" t="s">
        <v>136</v>
      </c>
      <c r="B10" s="50" t="s">
        <v>140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</sheetData>
  <sheetProtection/>
  <autoFilter ref="F1:F8"/>
  <mergeCells count="17">
    <mergeCell ref="B10:M10"/>
    <mergeCell ref="B9:M9"/>
    <mergeCell ref="A1:M1"/>
    <mergeCell ref="A2:M2"/>
    <mergeCell ref="A3:M3"/>
    <mergeCell ref="A4:A5"/>
    <mergeCell ref="B4:B5"/>
    <mergeCell ref="C4:C5"/>
    <mergeCell ref="D4:D5"/>
    <mergeCell ref="E4:F4"/>
    <mergeCell ref="B7:M7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00390625" defaultRowHeight="14.25"/>
  <cols>
    <col min="1" max="1" width="5.25390625" style="12" customWidth="1"/>
    <col min="2" max="2" width="34.875" style="1" customWidth="1"/>
    <col min="3" max="3" width="22.125" style="1" customWidth="1"/>
    <col min="4" max="4" width="8.125" style="13" customWidth="1"/>
    <col min="5" max="5" width="35.625" style="13" customWidth="1"/>
    <col min="6" max="6" width="16.00390625" style="1" customWidth="1"/>
    <col min="7" max="7" width="57.875" style="1" customWidth="1"/>
    <col min="8" max="8" width="10.00390625" style="13" customWidth="1"/>
    <col min="9" max="9" width="10.125" style="13" customWidth="1"/>
    <col min="10" max="10" width="7.875" style="13" customWidth="1"/>
    <col min="11" max="11" width="8.75390625" style="13" customWidth="1"/>
    <col min="12" max="12" width="12.00390625" style="13" bestFit="1" customWidth="1"/>
    <col min="13" max="13" width="8.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2" customFormat="1" ht="42.75" customHeight="1">
      <c r="A4" s="60" t="s">
        <v>0</v>
      </c>
      <c r="B4" s="57" t="s">
        <v>1</v>
      </c>
      <c r="C4" s="57" t="s">
        <v>2</v>
      </c>
      <c r="D4" s="65" t="s">
        <v>36</v>
      </c>
      <c r="E4" s="57" t="s">
        <v>4</v>
      </c>
      <c r="F4" s="57"/>
      <c r="G4" s="53" t="s">
        <v>37</v>
      </c>
      <c r="H4" s="61" t="s">
        <v>38</v>
      </c>
      <c r="I4" s="61"/>
      <c r="J4" s="63" t="s">
        <v>39</v>
      </c>
      <c r="K4" s="64"/>
      <c r="L4" s="57" t="s">
        <v>40</v>
      </c>
      <c r="M4" s="53" t="s">
        <v>9</v>
      </c>
    </row>
    <row r="5" spans="1:13" s="2" customFormat="1" ht="42" customHeight="1">
      <c r="A5" s="60"/>
      <c r="B5" s="57"/>
      <c r="C5" s="57"/>
      <c r="D5" s="65"/>
      <c r="E5" s="3" t="s">
        <v>10</v>
      </c>
      <c r="F5" s="3" t="s">
        <v>11</v>
      </c>
      <c r="G5" s="54"/>
      <c r="H5" s="17" t="s">
        <v>32</v>
      </c>
      <c r="I5" s="17" t="s">
        <v>33</v>
      </c>
      <c r="J5" s="17" t="s">
        <v>32</v>
      </c>
      <c r="K5" s="17" t="s">
        <v>33</v>
      </c>
      <c r="L5" s="57"/>
      <c r="M5" s="54"/>
    </row>
    <row r="6" spans="1:13" s="2" customFormat="1" ht="16.5" customHeight="1">
      <c r="A6" s="15" t="s">
        <v>29</v>
      </c>
      <c r="B6" s="50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85" zoomScaleNormal="85" zoomScalePageLayoutView="0" workbookViewId="0" topLeftCell="A3">
      <selection activeCell="C21" sqref="C21"/>
    </sheetView>
  </sheetViews>
  <sheetFormatPr defaultColWidth="9.00390625" defaultRowHeight="14.25"/>
  <cols>
    <col min="1" max="1" width="4.625" style="12" customWidth="1"/>
    <col min="2" max="2" width="19.375" style="1" customWidth="1"/>
    <col min="3" max="3" width="13.375" style="1" customWidth="1"/>
    <col min="4" max="4" width="5.375" style="13" customWidth="1"/>
    <col min="5" max="5" width="8.375" style="13" customWidth="1"/>
    <col min="6" max="6" width="9.50390625" style="1" customWidth="1"/>
    <col min="7" max="7" width="35.625" style="1" customWidth="1"/>
    <col min="8" max="8" width="7.50390625" style="13" customWidth="1"/>
    <col min="9" max="9" width="8.00390625" style="13" customWidth="1"/>
    <col min="10" max="10" width="7.25390625" style="13" customWidth="1"/>
    <col min="11" max="11" width="8.375" style="14" customWidth="1"/>
    <col min="12" max="16384" width="9.00390625" style="1" customWidth="1"/>
  </cols>
  <sheetData>
    <row r="1" spans="1:11" ht="16.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6" s="2" customFormat="1" ht="31.5" customHeight="1">
      <c r="A4" s="60" t="s">
        <v>0</v>
      </c>
      <c r="B4" s="57" t="s">
        <v>1</v>
      </c>
      <c r="C4" s="57" t="s">
        <v>2</v>
      </c>
      <c r="D4" s="65" t="s">
        <v>3</v>
      </c>
      <c r="E4" s="57" t="s">
        <v>4</v>
      </c>
      <c r="F4" s="57"/>
      <c r="G4" s="53" t="s">
        <v>5</v>
      </c>
      <c r="H4" s="61" t="s">
        <v>6</v>
      </c>
      <c r="I4" s="61" t="s">
        <v>7</v>
      </c>
      <c r="J4" s="57" t="s">
        <v>8</v>
      </c>
      <c r="K4" s="53" t="s">
        <v>9</v>
      </c>
      <c r="L4" s="76"/>
      <c r="M4" s="76"/>
      <c r="N4" s="76"/>
      <c r="O4" s="76"/>
      <c r="P4" s="76"/>
    </row>
    <row r="5" spans="1:16" s="2" customFormat="1" ht="42" customHeight="1">
      <c r="A5" s="60"/>
      <c r="B5" s="57"/>
      <c r="C5" s="57"/>
      <c r="D5" s="65"/>
      <c r="E5" s="3" t="s">
        <v>10</v>
      </c>
      <c r="F5" s="3" t="s">
        <v>11</v>
      </c>
      <c r="G5" s="54"/>
      <c r="H5" s="61"/>
      <c r="I5" s="61"/>
      <c r="J5" s="57"/>
      <c r="K5" s="54"/>
      <c r="L5" s="76"/>
      <c r="M5" s="76"/>
      <c r="N5" s="76"/>
      <c r="O5" s="76"/>
      <c r="P5" s="76"/>
    </row>
    <row r="6" spans="1:16" s="2" customFormat="1" ht="16.5" customHeight="1">
      <c r="A6" s="15"/>
      <c r="B6" s="3"/>
      <c r="C6" s="3"/>
      <c r="D6" s="22"/>
      <c r="E6" s="3"/>
      <c r="F6" s="3"/>
      <c r="G6" s="21"/>
      <c r="H6" s="17"/>
      <c r="I6" s="17"/>
      <c r="J6" s="3"/>
      <c r="K6" s="21"/>
      <c r="L6" s="76"/>
      <c r="M6" s="76"/>
      <c r="N6" s="76"/>
      <c r="O6" s="76"/>
      <c r="P6" s="76"/>
    </row>
    <row r="7" spans="1:16" s="2" customFormat="1" ht="19.5" customHeight="1" hidden="1">
      <c r="A7" s="66" t="s">
        <v>54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76"/>
      <c r="M7" s="76"/>
      <c r="N7" s="76"/>
      <c r="O7" s="76"/>
      <c r="P7" s="76"/>
    </row>
    <row r="8" spans="1:16" s="2" customFormat="1" ht="19.5" customHeight="1" hidden="1">
      <c r="A8" s="66" t="s">
        <v>55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76"/>
      <c r="M8" s="76"/>
      <c r="N8" s="76"/>
      <c r="O8" s="76"/>
      <c r="P8" s="76"/>
    </row>
    <row r="9" spans="1:16" s="2" customFormat="1" ht="19.5" customHeight="1" hidden="1">
      <c r="A9" s="66" t="s">
        <v>56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76"/>
      <c r="M9" s="76"/>
      <c r="N9" s="76"/>
      <c r="O9" s="76"/>
      <c r="P9" s="76"/>
    </row>
    <row r="10" spans="1:16" s="2" customFormat="1" ht="19.5" customHeight="1" hidden="1">
      <c r="A10" s="66" t="s">
        <v>57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6"/>
      <c r="M10" s="76"/>
      <c r="N10" s="76"/>
      <c r="O10" s="76"/>
      <c r="P10" s="76"/>
    </row>
    <row r="11" spans="1:16" s="2" customFormat="1" ht="19.5" customHeight="1" hidden="1">
      <c r="A11" s="66" t="s">
        <v>58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6"/>
      <c r="M11" s="76"/>
      <c r="N11" s="76"/>
      <c r="O11" s="76"/>
      <c r="P11" s="76"/>
    </row>
    <row r="12" spans="1:16" s="2" customFormat="1" ht="19.5" customHeight="1" hidden="1">
      <c r="A12" s="66" t="s">
        <v>59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76"/>
      <c r="M12" s="76"/>
      <c r="N12" s="76"/>
      <c r="O12" s="76"/>
      <c r="P12" s="76"/>
    </row>
    <row r="13" spans="1:11" ht="102" hidden="1">
      <c r="A13" s="4">
        <v>7</v>
      </c>
      <c r="B13" s="5" t="s">
        <v>14</v>
      </c>
      <c r="C13" s="5" t="s">
        <v>13</v>
      </c>
      <c r="D13" s="10">
        <v>4.68</v>
      </c>
      <c r="E13" s="6" t="s">
        <v>15</v>
      </c>
      <c r="F13" s="6" t="s">
        <v>16</v>
      </c>
      <c r="G13" s="5" t="s">
        <v>61</v>
      </c>
      <c r="H13" s="6" t="s">
        <v>62</v>
      </c>
      <c r="I13" s="9">
        <v>0.78</v>
      </c>
      <c r="J13" s="7" t="s">
        <v>17</v>
      </c>
      <c r="K13" s="5" t="s">
        <v>60</v>
      </c>
    </row>
    <row r="14" spans="1:11" s="2" customFormat="1" ht="19.5" hidden="1">
      <c r="A14" s="74" t="s">
        <v>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5" hidden="1">
      <c r="A15" s="74" t="s">
        <v>64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5">
      <c r="A16" s="74" t="s">
        <v>65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2" customFormat="1" ht="19.5">
      <c r="A17" s="74" t="s">
        <v>141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51">
      <c r="A18" s="4">
        <v>10</v>
      </c>
      <c r="B18" s="5" t="s">
        <v>66</v>
      </c>
      <c r="C18" s="6" t="s">
        <v>18</v>
      </c>
      <c r="D18" s="7">
        <v>1.99</v>
      </c>
      <c r="E18" s="6" t="s">
        <v>67</v>
      </c>
      <c r="F18" s="6" t="s">
        <v>68</v>
      </c>
      <c r="G18" s="8" t="s">
        <v>69</v>
      </c>
      <c r="H18" s="7" t="s">
        <v>70</v>
      </c>
      <c r="I18" s="7"/>
      <c r="J18" s="7" t="s">
        <v>71</v>
      </c>
      <c r="K18" s="6" t="s">
        <v>121</v>
      </c>
    </row>
    <row r="19" spans="1:11" ht="114.75">
      <c r="A19" s="4">
        <v>11</v>
      </c>
      <c r="B19" s="5" t="s">
        <v>72</v>
      </c>
      <c r="C19" s="6" t="s">
        <v>73</v>
      </c>
      <c r="D19" s="7">
        <v>1.2</v>
      </c>
      <c r="E19" s="6" t="s">
        <v>67</v>
      </c>
      <c r="F19" s="6" t="s">
        <v>68</v>
      </c>
      <c r="G19" s="8" t="s">
        <v>74</v>
      </c>
      <c r="H19" s="7" t="s">
        <v>75</v>
      </c>
      <c r="I19" s="7"/>
      <c r="J19" s="7" t="s">
        <v>76</v>
      </c>
      <c r="K19" s="6" t="s">
        <v>121</v>
      </c>
    </row>
    <row r="20" spans="1:11" ht="15">
      <c r="A20" s="74" t="s">
        <v>142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s="2" customFormat="1" ht="114.75">
      <c r="A21" s="4">
        <v>12</v>
      </c>
      <c r="B21" s="5" t="s">
        <v>127</v>
      </c>
      <c r="C21" s="6" t="s">
        <v>126</v>
      </c>
      <c r="D21" s="9">
        <v>0.61</v>
      </c>
      <c r="E21" s="6" t="s">
        <v>80</v>
      </c>
      <c r="F21" s="6" t="s">
        <v>68</v>
      </c>
      <c r="G21" s="8" t="s">
        <v>128</v>
      </c>
      <c r="H21" s="6" t="s">
        <v>144</v>
      </c>
      <c r="I21" s="9"/>
      <c r="J21" s="6" t="s">
        <v>146</v>
      </c>
      <c r="K21" s="5" t="s">
        <v>45</v>
      </c>
    </row>
    <row r="22" spans="1:11" s="2" customFormat="1" ht="38.25">
      <c r="A22" s="4">
        <v>13</v>
      </c>
      <c r="B22" s="5" t="s">
        <v>124</v>
      </c>
      <c r="C22" s="6" t="s">
        <v>123</v>
      </c>
      <c r="D22" s="9">
        <v>1.096219</v>
      </c>
      <c r="E22" s="6" t="s">
        <v>122</v>
      </c>
      <c r="F22" s="6" t="s">
        <v>68</v>
      </c>
      <c r="G22" s="8" t="s">
        <v>125</v>
      </c>
      <c r="H22" s="6" t="s">
        <v>145</v>
      </c>
      <c r="I22" s="9"/>
      <c r="J22" s="6" t="s">
        <v>147</v>
      </c>
      <c r="K22" s="5" t="s">
        <v>45</v>
      </c>
    </row>
    <row r="23" spans="1:11" s="2" customFormat="1" ht="19.5" customHeight="1">
      <c r="A23" s="66" t="s">
        <v>143</v>
      </c>
      <c r="B23" s="67"/>
      <c r="C23" s="67"/>
      <c r="D23" s="67"/>
      <c r="E23" s="67"/>
      <c r="F23" s="67"/>
      <c r="G23" s="67"/>
      <c r="H23" s="67"/>
      <c r="I23" s="67"/>
      <c r="J23" s="67"/>
      <c r="K23" s="73"/>
    </row>
    <row r="24" spans="1:11" s="2" customFormat="1" ht="19.5">
      <c r="A24" s="70" t="s">
        <v>81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2" customFormat="1" ht="19.5">
      <c r="A25" s="70" t="s">
        <v>83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26" customFormat="1" ht="54" customHeight="1">
      <c r="A26" s="4">
        <v>16</v>
      </c>
      <c r="B26" s="5" t="s">
        <v>82</v>
      </c>
      <c r="C26" s="6"/>
      <c r="D26" s="11">
        <v>0.5</v>
      </c>
      <c r="E26" s="6" t="s">
        <v>85</v>
      </c>
      <c r="F26" s="6" t="s">
        <v>86</v>
      </c>
      <c r="G26" s="8" t="s">
        <v>84</v>
      </c>
      <c r="H26" s="11" t="s">
        <v>87</v>
      </c>
      <c r="I26" s="11"/>
      <c r="J26" s="11" t="s">
        <v>88</v>
      </c>
      <c r="K26" s="6" t="s">
        <v>89</v>
      </c>
    </row>
    <row r="27" spans="1:11" s="2" customFormat="1" ht="19.5">
      <c r="A27" s="70" t="s">
        <v>90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27" customFormat="1" ht="14.25">
      <c r="A28" s="70" t="s">
        <v>91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5">
      <c r="A29" s="66" t="s">
        <v>92</v>
      </c>
      <c r="B29" s="67"/>
      <c r="C29" s="67"/>
      <c r="D29" s="67"/>
      <c r="E29" s="67"/>
      <c r="F29" s="67"/>
      <c r="G29" s="67"/>
      <c r="H29" s="67"/>
      <c r="I29" s="67"/>
      <c r="J29" s="67"/>
      <c r="K29" s="73"/>
    </row>
    <row r="30" spans="1:11" ht="38.25">
      <c r="A30" s="28">
        <v>1</v>
      </c>
      <c r="B30" s="29" t="s">
        <v>93</v>
      </c>
      <c r="C30" s="29" t="s">
        <v>94</v>
      </c>
      <c r="D30" s="30">
        <f>SUM(D31,D32,D33,D34,D35,D36,D37,D38,D39,D40,D41,)</f>
        <v>10.51</v>
      </c>
      <c r="E30" s="31"/>
      <c r="F30" s="31" t="s">
        <v>95</v>
      </c>
      <c r="G30" s="29"/>
      <c r="H30" s="31" t="str">
        <f aca="true" t="shared" si="0" ref="H30:H53">D30&amp;" (HNK)"</f>
        <v>10,51 (HNK)</v>
      </c>
      <c r="I30" s="32"/>
      <c r="J30" s="32" t="str">
        <f aca="true" t="shared" si="1" ref="J30:J41">D30&amp;" (TMD)"</f>
        <v>10,51 (TMD)</v>
      </c>
      <c r="K30" s="33"/>
    </row>
    <row r="31" spans="1:11" ht="25.5" hidden="1">
      <c r="A31" s="34" t="s">
        <v>96</v>
      </c>
      <c r="B31" s="35"/>
      <c r="C31" s="35"/>
      <c r="D31" s="36">
        <v>1</v>
      </c>
      <c r="E31" s="37"/>
      <c r="F31" s="37" t="s">
        <v>22</v>
      </c>
      <c r="G31" s="38"/>
      <c r="H31" s="37" t="str">
        <f t="shared" si="0"/>
        <v>1 (HNK)</v>
      </c>
      <c r="I31" s="39"/>
      <c r="J31" s="39" t="str">
        <f t="shared" si="1"/>
        <v>1 (TMD)</v>
      </c>
      <c r="K31" s="38"/>
    </row>
    <row r="32" spans="1:11" ht="15" hidden="1">
      <c r="A32" s="40" t="s">
        <v>97</v>
      </c>
      <c r="B32" s="41"/>
      <c r="C32" s="41"/>
      <c r="D32" s="42">
        <v>1</v>
      </c>
      <c r="E32" s="43"/>
      <c r="F32" s="43" t="s">
        <v>20</v>
      </c>
      <c r="G32" s="41"/>
      <c r="H32" s="43" t="str">
        <f t="shared" si="0"/>
        <v>1 (HNK)</v>
      </c>
      <c r="I32" s="44"/>
      <c r="J32" s="44" t="str">
        <f t="shared" si="1"/>
        <v>1 (TMD)</v>
      </c>
      <c r="K32" s="41"/>
    </row>
    <row r="33" spans="1:11" ht="15" hidden="1">
      <c r="A33" s="40" t="s">
        <v>98</v>
      </c>
      <c r="B33" s="41"/>
      <c r="C33" s="41"/>
      <c r="D33" s="42">
        <v>1</v>
      </c>
      <c r="E33" s="43"/>
      <c r="F33" s="43" t="s">
        <v>79</v>
      </c>
      <c r="G33" s="41"/>
      <c r="H33" s="43" t="str">
        <f t="shared" si="0"/>
        <v>1 (HNK)</v>
      </c>
      <c r="I33" s="44"/>
      <c r="J33" s="44" t="str">
        <f t="shared" si="1"/>
        <v>1 (TMD)</v>
      </c>
      <c r="K33" s="41"/>
    </row>
    <row r="34" spans="1:11" ht="25.5" hidden="1">
      <c r="A34" s="40" t="s">
        <v>99</v>
      </c>
      <c r="B34" s="41"/>
      <c r="C34" s="41"/>
      <c r="D34" s="42">
        <v>1</v>
      </c>
      <c r="E34" s="43"/>
      <c r="F34" s="43" t="s">
        <v>19</v>
      </c>
      <c r="G34" s="41"/>
      <c r="H34" s="43" t="str">
        <f t="shared" si="0"/>
        <v>1 (HNK)</v>
      </c>
      <c r="I34" s="44"/>
      <c r="J34" s="44" t="str">
        <f t="shared" si="1"/>
        <v>1 (TMD)</v>
      </c>
      <c r="K34" s="41"/>
    </row>
    <row r="35" spans="1:11" ht="19.5" customHeight="1" hidden="1">
      <c r="A35" s="40" t="s">
        <v>100</v>
      </c>
      <c r="B35" s="41"/>
      <c r="C35" s="41"/>
      <c r="D35" s="42">
        <v>1.51</v>
      </c>
      <c r="E35" s="43"/>
      <c r="F35" s="43" t="s">
        <v>21</v>
      </c>
      <c r="G35" s="41"/>
      <c r="H35" s="43" t="str">
        <f t="shared" si="0"/>
        <v>1,51 (HNK)</v>
      </c>
      <c r="I35" s="44"/>
      <c r="J35" s="44" t="str">
        <f t="shared" si="1"/>
        <v>1,51 (TMD)</v>
      </c>
      <c r="K35" s="41"/>
    </row>
    <row r="36" spans="1:11" ht="25.5" hidden="1">
      <c r="A36" s="40" t="s">
        <v>101</v>
      </c>
      <c r="B36" s="41"/>
      <c r="C36" s="41"/>
      <c r="D36" s="42">
        <v>1</v>
      </c>
      <c r="E36" s="43"/>
      <c r="F36" s="43" t="s">
        <v>12</v>
      </c>
      <c r="G36" s="41"/>
      <c r="H36" s="43" t="str">
        <f t="shared" si="0"/>
        <v>1 (HNK)</v>
      </c>
      <c r="I36" s="44"/>
      <c r="J36" s="44" t="str">
        <f t="shared" si="1"/>
        <v>1 (TMD)</v>
      </c>
      <c r="K36" s="41"/>
    </row>
    <row r="37" spans="1:11" ht="25.5" hidden="1">
      <c r="A37" s="40" t="s">
        <v>102</v>
      </c>
      <c r="B37" s="41"/>
      <c r="C37" s="41"/>
      <c r="D37" s="42">
        <v>1</v>
      </c>
      <c r="E37" s="43"/>
      <c r="F37" s="43" t="s">
        <v>78</v>
      </c>
      <c r="G37" s="41"/>
      <c r="H37" s="43" t="str">
        <f t="shared" si="0"/>
        <v>1 (HNK)</v>
      </c>
      <c r="I37" s="44"/>
      <c r="J37" s="44" t="str">
        <f t="shared" si="1"/>
        <v>1 (TMD)</v>
      </c>
      <c r="K37" s="41"/>
    </row>
    <row r="38" spans="1:11" ht="25.5" hidden="1">
      <c r="A38" s="40" t="s">
        <v>103</v>
      </c>
      <c r="B38" s="41"/>
      <c r="C38" s="41"/>
      <c r="D38" s="42">
        <v>1</v>
      </c>
      <c r="E38" s="43"/>
      <c r="F38" s="43" t="s">
        <v>104</v>
      </c>
      <c r="G38" s="41"/>
      <c r="H38" s="43" t="str">
        <f t="shared" si="0"/>
        <v>1 (HNK)</v>
      </c>
      <c r="I38" s="44"/>
      <c r="J38" s="44" t="str">
        <f t="shared" si="1"/>
        <v>1 (TMD)</v>
      </c>
      <c r="K38" s="41"/>
    </row>
    <row r="39" spans="1:11" s="27" customFormat="1" ht="25.5">
      <c r="A39" s="40" t="s">
        <v>105</v>
      </c>
      <c r="B39" s="41"/>
      <c r="C39" s="41"/>
      <c r="D39" s="42">
        <v>1</v>
      </c>
      <c r="E39" s="43"/>
      <c r="F39" s="43" t="s">
        <v>68</v>
      </c>
      <c r="G39" s="41"/>
      <c r="H39" s="43" t="str">
        <f t="shared" si="0"/>
        <v>1 (HNK)</v>
      </c>
      <c r="I39" s="44"/>
      <c r="J39" s="44" t="str">
        <f t="shared" si="1"/>
        <v>1 (TMD)</v>
      </c>
      <c r="K39" s="41"/>
    </row>
    <row r="40" spans="1:11" ht="15" hidden="1">
      <c r="A40" s="40" t="s">
        <v>106</v>
      </c>
      <c r="B40" s="41"/>
      <c r="C40" s="41"/>
      <c r="D40" s="42">
        <v>0.5</v>
      </c>
      <c r="E40" s="43"/>
      <c r="F40" s="43" t="s">
        <v>44</v>
      </c>
      <c r="G40" s="41"/>
      <c r="H40" s="43" t="str">
        <f t="shared" si="0"/>
        <v>0,5 (HNK)</v>
      </c>
      <c r="I40" s="44"/>
      <c r="J40" s="44" t="str">
        <f t="shared" si="1"/>
        <v>0,5 (TMD)</v>
      </c>
      <c r="K40" s="41"/>
    </row>
    <row r="41" spans="1:11" ht="25.5" hidden="1">
      <c r="A41" s="45" t="s">
        <v>107</v>
      </c>
      <c r="B41" s="46"/>
      <c r="C41" s="46"/>
      <c r="D41" s="47">
        <v>0.5</v>
      </c>
      <c r="E41" s="48"/>
      <c r="F41" s="48" t="s">
        <v>46</v>
      </c>
      <c r="G41" s="46"/>
      <c r="H41" s="48" t="str">
        <f t="shared" si="0"/>
        <v>0,5 (HNK)</v>
      </c>
      <c r="I41" s="49"/>
      <c r="J41" s="49" t="str">
        <f t="shared" si="1"/>
        <v>0,5 (TMD)</v>
      </c>
      <c r="K41" s="46"/>
    </row>
    <row r="42" spans="1:11" ht="25.5">
      <c r="A42" s="28">
        <v>2</v>
      </c>
      <c r="B42" s="29" t="s">
        <v>108</v>
      </c>
      <c r="C42" s="29" t="s">
        <v>94</v>
      </c>
      <c r="D42" s="30">
        <f>SUM(D43,D44,D45,D46,D47,D48,D49,D50,D51,D52,D53)</f>
        <v>55</v>
      </c>
      <c r="E42" s="31"/>
      <c r="F42" s="31" t="s">
        <v>95</v>
      </c>
      <c r="G42" s="29"/>
      <c r="H42" s="31" t="str">
        <f t="shared" si="0"/>
        <v>55 (HNK)</v>
      </c>
      <c r="I42" s="32"/>
      <c r="J42" s="32" t="str">
        <f aca="true" t="shared" si="2" ref="J42:J53">D42&amp;" (ODT)"</f>
        <v>55 (ODT)</v>
      </c>
      <c r="K42" s="33"/>
    </row>
    <row r="43" spans="1:11" ht="25.5" hidden="1">
      <c r="A43" s="34" t="s">
        <v>109</v>
      </c>
      <c r="B43" s="35"/>
      <c r="C43" s="35"/>
      <c r="D43" s="36">
        <v>15</v>
      </c>
      <c r="E43" s="37"/>
      <c r="F43" s="37" t="s">
        <v>22</v>
      </c>
      <c r="G43" s="38"/>
      <c r="H43" s="37" t="str">
        <f t="shared" si="0"/>
        <v>15 (HNK)</v>
      </c>
      <c r="I43" s="39"/>
      <c r="J43" s="39" t="str">
        <f t="shared" si="2"/>
        <v>15 (ODT)</v>
      </c>
      <c r="K43" s="38"/>
    </row>
    <row r="44" spans="1:11" ht="15" hidden="1">
      <c r="A44" s="40" t="s">
        <v>110</v>
      </c>
      <c r="B44" s="41"/>
      <c r="C44" s="41"/>
      <c r="D44" s="36">
        <v>8</v>
      </c>
      <c r="E44" s="43"/>
      <c r="F44" s="43" t="s">
        <v>20</v>
      </c>
      <c r="G44" s="41"/>
      <c r="H44" s="43" t="str">
        <f t="shared" si="0"/>
        <v>8 (HNK)</v>
      </c>
      <c r="I44" s="44"/>
      <c r="J44" s="44" t="str">
        <f t="shared" si="2"/>
        <v>8 (ODT)</v>
      </c>
      <c r="K44" s="41"/>
    </row>
    <row r="45" spans="1:11" ht="15" hidden="1">
      <c r="A45" s="40" t="s">
        <v>111</v>
      </c>
      <c r="B45" s="41"/>
      <c r="C45" s="41"/>
      <c r="D45" s="36">
        <v>10</v>
      </c>
      <c r="E45" s="43"/>
      <c r="F45" s="43" t="s">
        <v>79</v>
      </c>
      <c r="G45" s="41"/>
      <c r="H45" s="43" t="str">
        <f t="shared" si="0"/>
        <v>10 (HNK)</v>
      </c>
      <c r="I45" s="44"/>
      <c r="J45" s="44" t="str">
        <f t="shared" si="2"/>
        <v>10 (ODT)</v>
      </c>
      <c r="K45" s="41"/>
    </row>
    <row r="46" spans="1:11" ht="25.5" hidden="1">
      <c r="A46" s="40" t="s">
        <v>112</v>
      </c>
      <c r="B46" s="41"/>
      <c r="C46" s="41"/>
      <c r="D46" s="36">
        <v>2</v>
      </c>
      <c r="E46" s="43"/>
      <c r="F46" s="43" t="s">
        <v>19</v>
      </c>
      <c r="G46" s="41"/>
      <c r="H46" s="43" t="str">
        <f>D46&amp;" (HNK)"</f>
        <v>2 (HNK)</v>
      </c>
      <c r="I46" s="44"/>
      <c r="J46" s="44" t="str">
        <f t="shared" si="2"/>
        <v>2 (ODT)</v>
      </c>
      <c r="K46" s="41"/>
    </row>
    <row r="47" spans="1:11" ht="15" hidden="1">
      <c r="A47" s="40" t="s">
        <v>113</v>
      </c>
      <c r="B47" s="41"/>
      <c r="C47" s="41"/>
      <c r="D47" s="36">
        <v>5</v>
      </c>
      <c r="E47" s="43"/>
      <c r="F47" s="43" t="s">
        <v>77</v>
      </c>
      <c r="G47" s="41"/>
      <c r="H47" s="43" t="str">
        <f t="shared" si="0"/>
        <v>5 (HNK)</v>
      </c>
      <c r="I47" s="44"/>
      <c r="J47" s="44" t="str">
        <f t="shared" si="2"/>
        <v>5 (ODT)</v>
      </c>
      <c r="K47" s="41"/>
    </row>
    <row r="48" spans="1:11" ht="25.5" hidden="1">
      <c r="A48" s="40" t="s">
        <v>114</v>
      </c>
      <c r="B48" s="41"/>
      <c r="C48" s="41"/>
      <c r="D48" s="36">
        <v>3</v>
      </c>
      <c r="E48" s="43"/>
      <c r="F48" s="43" t="s">
        <v>12</v>
      </c>
      <c r="G48" s="41"/>
      <c r="H48" s="43" t="str">
        <f t="shared" si="0"/>
        <v>3 (HNK)</v>
      </c>
      <c r="I48" s="44"/>
      <c r="J48" s="44" t="str">
        <f t="shared" si="2"/>
        <v>3 (ODT)</v>
      </c>
      <c r="K48" s="41"/>
    </row>
    <row r="49" spans="1:11" ht="25.5" hidden="1">
      <c r="A49" s="40" t="s">
        <v>115</v>
      </c>
      <c r="B49" s="41"/>
      <c r="C49" s="41"/>
      <c r="D49" s="36">
        <v>1</v>
      </c>
      <c r="E49" s="43"/>
      <c r="F49" s="43" t="s">
        <v>78</v>
      </c>
      <c r="G49" s="41"/>
      <c r="H49" s="43" t="str">
        <f t="shared" si="0"/>
        <v>1 (HNK)</v>
      </c>
      <c r="I49" s="44"/>
      <c r="J49" s="44" t="str">
        <f t="shared" si="2"/>
        <v>1 (ODT)</v>
      </c>
      <c r="K49" s="41"/>
    </row>
    <row r="50" spans="1:11" ht="25.5" hidden="1">
      <c r="A50" s="40" t="s">
        <v>116</v>
      </c>
      <c r="B50" s="41"/>
      <c r="C50" s="41"/>
      <c r="D50" s="36">
        <v>1</v>
      </c>
      <c r="E50" s="43"/>
      <c r="F50" s="43" t="s">
        <v>104</v>
      </c>
      <c r="G50" s="41"/>
      <c r="H50" s="43" t="str">
        <f t="shared" si="0"/>
        <v>1 (HNK)</v>
      </c>
      <c r="I50" s="44"/>
      <c r="J50" s="44" t="str">
        <f t="shared" si="2"/>
        <v>1 (ODT)</v>
      </c>
      <c r="K50" s="41"/>
    </row>
    <row r="51" spans="1:11" ht="25.5">
      <c r="A51" s="40" t="s">
        <v>117</v>
      </c>
      <c r="B51" s="41"/>
      <c r="C51" s="41"/>
      <c r="D51" s="36">
        <v>1</v>
      </c>
      <c r="E51" s="43"/>
      <c r="F51" s="43" t="s">
        <v>68</v>
      </c>
      <c r="G51" s="41"/>
      <c r="H51" s="43" t="s">
        <v>118</v>
      </c>
      <c r="I51" s="44"/>
      <c r="J51" s="44" t="str">
        <f t="shared" si="2"/>
        <v>1 (ODT)</v>
      </c>
      <c r="K51" s="41"/>
    </row>
    <row r="52" spans="1:11" ht="15" hidden="1">
      <c r="A52" s="40" t="s">
        <v>119</v>
      </c>
      <c r="B52" s="41"/>
      <c r="C52" s="41"/>
      <c r="D52" s="36">
        <v>8</v>
      </c>
      <c r="E52" s="43"/>
      <c r="F52" s="43" t="s">
        <v>44</v>
      </c>
      <c r="G52" s="41"/>
      <c r="H52" s="43" t="str">
        <f t="shared" si="0"/>
        <v>8 (HNK)</v>
      </c>
      <c r="I52" s="44"/>
      <c r="J52" s="44" t="str">
        <f t="shared" si="2"/>
        <v>8 (ODT)</v>
      </c>
      <c r="K52" s="41"/>
    </row>
    <row r="53" spans="1:11" ht="25.5" hidden="1">
      <c r="A53" s="45" t="s">
        <v>120</v>
      </c>
      <c r="B53" s="46"/>
      <c r="C53" s="46"/>
      <c r="D53" s="36">
        <v>1</v>
      </c>
      <c r="E53" s="48"/>
      <c r="F53" s="48" t="s">
        <v>46</v>
      </c>
      <c r="G53" s="46"/>
      <c r="H53" s="48" t="str">
        <f t="shared" si="0"/>
        <v>1 (HNK)</v>
      </c>
      <c r="I53" s="49"/>
      <c r="J53" s="49" t="str">
        <f t="shared" si="2"/>
        <v>1 (ODT)</v>
      </c>
      <c r="K53" s="46"/>
    </row>
    <row r="58" spans="1:11" s="13" customFormat="1" ht="15">
      <c r="A58" s="12"/>
      <c r="B58" s="1"/>
      <c r="C58" s="1"/>
      <c r="F58" s="1"/>
      <c r="G58" s="1"/>
      <c r="K58" s="14"/>
    </row>
    <row r="59" spans="1:11" s="13" customFormat="1" ht="15">
      <c r="A59" s="12"/>
      <c r="B59" s="1"/>
      <c r="C59" s="1"/>
      <c r="F59" s="1"/>
      <c r="G59" s="1"/>
      <c r="K59" s="14"/>
    </row>
    <row r="60" spans="1:11" s="13" customFormat="1" ht="15">
      <c r="A60" s="12"/>
      <c r="B60" s="1"/>
      <c r="C60" s="1"/>
      <c r="F60" s="1"/>
      <c r="G60" s="1"/>
      <c r="K60" s="14"/>
    </row>
    <row r="61" spans="1:11" s="13" customFormat="1" ht="15">
      <c r="A61" s="12"/>
      <c r="B61" s="1"/>
      <c r="C61" s="1"/>
      <c r="F61" s="1"/>
      <c r="G61" s="1"/>
      <c r="K61" s="14"/>
    </row>
    <row r="62" spans="1:11" s="13" customFormat="1" ht="15">
      <c r="A62" s="12"/>
      <c r="B62" s="1"/>
      <c r="C62" s="1"/>
      <c r="F62" s="1"/>
      <c r="G62" s="1"/>
      <c r="K62" s="14"/>
    </row>
    <row r="63" spans="1:11" s="13" customFormat="1" ht="15">
      <c r="A63" s="12"/>
      <c r="B63" s="1"/>
      <c r="C63" s="1"/>
      <c r="F63" s="1"/>
      <c r="G63" s="1"/>
      <c r="K63" s="14"/>
    </row>
    <row r="64" spans="1:11" s="13" customFormat="1" ht="15">
      <c r="A64" s="12"/>
      <c r="B64" s="1"/>
      <c r="C64" s="1"/>
      <c r="F64" s="1"/>
      <c r="G64" s="1"/>
      <c r="K64" s="14"/>
    </row>
    <row r="65" spans="1:11" s="13" customFormat="1" ht="15">
      <c r="A65" s="12"/>
      <c r="B65" s="1"/>
      <c r="C65" s="1"/>
      <c r="F65" s="1"/>
      <c r="G65" s="1"/>
      <c r="K65" s="14"/>
    </row>
    <row r="66" spans="1:11" s="13" customFormat="1" ht="15">
      <c r="A66" s="12"/>
      <c r="B66" s="1"/>
      <c r="C66" s="1"/>
      <c r="F66" s="1"/>
      <c r="G66" s="1"/>
      <c r="K66" s="14"/>
    </row>
    <row r="67" spans="1:11" s="13" customFormat="1" ht="15">
      <c r="A67" s="12"/>
      <c r="B67" s="1"/>
      <c r="C67" s="1"/>
      <c r="F67" s="1"/>
      <c r="G67" s="1"/>
      <c r="K67" s="14"/>
    </row>
    <row r="68" spans="1:11" s="13" customFormat="1" ht="15">
      <c r="A68" s="12"/>
      <c r="B68" s="1"/>
      <c r="C68" s="1"/>
      <c r="F68" s="1"/>
      <c r="G68" s="1"/>
      <c r="K68" s="14"/>
    </row>
    <row r="69" spans="1:11" s="13" customFormat="1" ht="15">
      <c r="A69" s="12"/>
      <c r="B69" s="1"/>
      <c r="C69" s="1"/>
      <c r="F69" s="1"/>
      <c r="G69" s="1"/>
      <c r="K69" s="14"/>
    </row>
    <row r="70" spans="1:11" s="13" customFormat="1" ht="15">
      <c r="A70" s="12"/>
      <c r="B70" s="1"/>
      <c r="C70" s="1"/>
      <c r="F70" s="1"/>
      <c r="G70" s="1"/>
      <c r="K70" s="14"/>
    </row>
    <row r="71" spans="1:11" s="13" customFormat="1" ht="15">
      <c r="A71" s="12"/>
      <c r="B71" s="1"/>
      <c r="C71" s="1"/>
      <c r="F71" s="1"/>
      <c r="G71" s="1"/>
      <c r="K71" s="14"/>
    </row>
    <row r="72" spans="1:11" s="13" customFormat="1" ht="15">
      <c r="A72" s="12"/>
      <c r="B72" s="1"/>
      <c r="C72" s="1"/>
      <c r="F72" s="1"/>
      <c r="G72" s="1"/>
      <c r="K72" s="14"/>
    </row>
    <row r="73" spans="1:11" s="13" customFormat="1" ht="15">
      <c r="A73" s="12"/>
      <c r="B73" s="1"/>
      <c r="C73" s="1"/>
      <c r="F73" s="1"/>
      <c r="G73" s="1"/>
      <c r="K73" s="14"/>
    </row>
    <row r="74" spans="1:11" s="13" customFormat="1" ht="15">
      <c r="A74" s="12"/>
      <c r="B74" s="1"/>
      <c r="C74" s="1"/>
      <c r="F74" s="1"/>
      <c r="G74" s="1"/>
      <c r="K74" s="14"/>
    </row>
    <row r="75" spans="1:11" s="13" customFormat="1" ht="15">
      <c r="A75" s="12"/>
      <c r="B75" s="1"/>
      <c r="C75" s="1"/>
      <c r="F75" s="1"/>
      <c r="G75" s="1"/>
      <c r="K75" s="14"/>
    </row>
    <row r="76" spans="1:11" s="13" customFormat="1" ht="15">
      <c r="A76" s="12"/>
      <c r="B76" s="1"/>
      <c r="C76" s="1"/>
      <c r="F76" s="1"/>
      <c r="G76" s="1"/>
      <c r="K76" s="14"/>
    </row>
    <row r="77" spans="1:11" s="13" customFormat="1" ht="15">
      <c r="A77" s="12"/>
      <c r="B77" s="1"/>
      <c r="C77" s="1"/>
      <c r="F77" s="1"/>
      <c r="G77" s="1"/>
      <c r="K77" s="14"/>
    </row>
    <row r="78" spans="1:11" s="13" customFormat="1" ht="15">
      <c r="A78" s="12"/>
      <c r="B78" s="1"/>
      <c r="C78" s="1"/>
      <c r="F78" s="1"/>
      <c r="G78" s="1"/>
      <c r="K78" s="14"/>
    </row>
    <row r="79" spans="1:11" s="13" customFormat="1" ht="15">
      <c r="A79" s="12"/>
      <c r="B79" s="1"/>
      <c r="C79" s="1"/>
      <c r="F79" s="1"/>
      <c r="G79" s="1"/>
      <c r="K79" s="14"/>
    </row>
  </sheetData>
  <sheetProtection/>
  <mergeCells count="31">
    <mergeCell ref="A10:K10"/>
    <mergeCell ref="A23:K23"/>
    <mergeCell ref="L4:P12"/>
    <mergeCell ref="A14:K14"/>
    <mergeCell ref="A15:K15"/>
    <mergeCell ref="A16:K16"/>
    <mergeCell ref="A17:K17"/>
    <mergeCell ref="A12:K12"/>
    <mergeCell ref="A7:K7"/>
    <mergeCell ref="A8:K8"/>
    <mergeCell ref="A9:K9"/>
    <mergeCell ref="C4:C5"/>
    <mergeCell ref="A24:K24"/>
    <mergeCell ref="A25:K25"/>
    <mergeCell ref="A27:K27"/>
    <mergeCell ref="A28:K28"/>
    <mergeCell ref="A29:K29"/>
    <mergeCell ref="E4:F4"/>
    <mergeCell ref="G4:G5"/>
    <mergeCell ref="H4:H5"/>
    <mergeCell ref="A20:K20"/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Thanh</cp:lastModifiedBy>
  <cp:lastPrinted>2017-10-21T07:37:42Z</cp:lastPrinted>
  <dcterms:created xsi:type="dcterms:W3CDTF">2016-09-21T01:14:14Z</dcterms:created>
  <dcterms:modified xsi:type="dcterms:W3CDTF">2017-10-21T07:37:46Z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